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BYRA\2017\2017 Race Scoring\2017 Fall Series\"/>
    </mc:Choice>
  </mc:AlternateContent>
  <bookViews>
    <workbookView xWindow="0" yWindow="0" windowWidth="28800" windowHeight="11448"/>
  </bookViews>
  <sheets>
    <sheet name="Season" sheetId="2" r:id="rId1"/>
    <sheet name="Sheet1" sheetId="6" state="hidden" r:id="rId2"/>
  </sheets>
  <definedNames>
    <definedName name="_xlnm.Print_Area" localSheetId="0">Season!$A$8:$T$60</definedName>
    <definedName name="_xlnm.Print_Area" localSheetId="1">Sheet1!$A$2:$A$18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2" l="1"/>
  <c r="R21" i="2"/>
  <c r="R52" i="2" l="1"/>
  <c r="R53" i="2"/>
  <c r="R54" i="2"/>
  <c r="R27" i="2"/>
  <c r="R28" i="2"/>
  <c r="R29" i="2"/>
  <c r="R18" i="2"/>
  <c r="R20" i="2"/>
  <c r="Q18" i="2"/>
  <c r="R34" i="2"/>
  <c r="R30" i="2"/>
  <c r="S27" i="2"/>
  <c r="R26" i="2"/>
  <c r="F52" i="2" l="1"/>
  <c r="G52" i="2"/>
  <c r="G17" i="2" l="1"/>
  <c r="G20" i="2"/>
  <c r="F26" i="2"/>
  <c r="G26" i="2"/>
  <c r="F27" i="2"/>
  <c r="G27" i="2"/>
  <c r="F31" i="2"/>
  <c r="G31" i="2"/>
  <c r="G32" i="2"/>
  <c r="F33" i="2"/>
  <c r="G33" i="2"/>
  <c r="F41" i="2"/>
  <c r="G41" i="2"/>
  <c r="F43" i="2"/>
  <c r="G43" i="2"/>
  <c r="F51" i="2"/>
  <c r="G51" i="2"/>
  <c r="G42" i="2" l="1"/>
  <c r="G40" i="2"/>
  <c r="G15" i="2"/>
</calcChain>
</file>

<file path=xl/comments1.xml><?xml version="1.0" encoding="utf-8"?>
<comments xmlns="http://schemas.openxmlformats.org/spreadsheetml/2006/main">
  <authors>
    <author>Michael Maloney</author>
  </authors>
  <commentList>
    <comment ref="H40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Carl wins tie breaker
</t>
        </r>
      </text>
    </comment>
    <comment ref="T40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Carl wins tie breaker
</t>
        </r>
      </text>
    </comment>
  </commentList>
</comments>
</file>

<file path=xl/sharedStrings.xml><?xml version="1.0" encoding="utf-8"?>
<sst xmlns="http://schemas.openxmlformats.org/spreadsheetml/2006/main" count="209" uniqueCount="102">
  <si>
    <t/>
  </si>
  <si>
    <t>Columbia 29</t>
  </si>
  <si>
    <t>Conover</t>
  </si>
  <si>
    <t>S-2 27 IB</t>
  </si>
  <si>
    <t>Felicite</t>
  </si>
  <si>
    <t>Johnson</t>
  </si>
  <si>
    <t>Catalina 30</t>
  </si>
  <si>
    <t>S-2 9.2</t>
  </si>
  <si>
    <t>Alarming</t>
  </si>
  <si>
    <t>Oginz</t>
  </si>
  <si>
    <t xml:space="preserve">
Final
Standing</t>
  </si>
  <si>
    <t>Average</t>
  </si>
  <si>
    <t>Throw
Out</t>
  </si>
  <si>
    <t>Total
Points</t>
  </si>
  <si>
    <t># Races</t>
  </si>
  <si>
    <t>Race 6</t>
  </si>
  <si>
    <t>Race 5</t>
  </si>
  <si>
    <t>Race 2</t>
  </si>
  <si>
    <t>Race 1</t>
  </si>
  <si>
    <t>Sail #</t>
  </si>
  <si>
    <t>Boat</t>
  </si>
  <si>
    <t>Boat Name</t>
  </si>
  <si>
    <t>Skipper</t>
  </si>
  <si>
    <t>Hunter 23</t>
  </si>
  <si>
    <t>Miekina</t>
  </si>
  <si>
    <t>Ericson 23</t>
  </si>
  <si>
    <t>Fever</t>
  </si>
  <si>
    <t>Short</t>
  </si>
  <si>
    <t>Second Wind</t>
  </si>
  <si>
    <t>Schraw</t>
  </si>
  <si>
    <t>Hunter 23.5</t>
  </si>
  <si>
    <t>Perdue</t>
  </si>
  <si>
    <t>Alerion 20</t>
  </si>
  <si>
    <t>Destiny</t>
  </si>
  <si>
    <t>Whitt</t>
  </si>
  <si>
    <t>Harbor 20</t>
  </si>
  <si>
    <t>Stoic</t>
  </si>
  <si>
    <t>Hemler</t>
  </si>
  <si>
    <t>StressLess</t>
  </si>
  <si>
    <t>San Juan 24</t>
  </si>
  <si>
    <t>C&amp;C 25</t>
  </si>
  <si>
    <t>Severence</t>
  </si>
  <si>
    <t>Evans</t>
  </si>
  <si>
    <t>Pearson 26</t>
  </si>
  <si>
    <t>Fools Game</t>
  </si>
  <si>
    <t>Hull</t>
  </si>
  <si>
    <t>S-2 6.7</t>
  </si>
  <si>
    <t>Gotcha</t>
  </si>
  <si>
    <t>Theis</t>
  </si>
  <si>
    <t>Blackwater Yacht Racing Association -  Fleet II (TWO)</t>
  </si>
  <si>
    <t>VX One</t>
  </si>
  <si>
    <t xml:space="preserve"> </t>
  </si>
  <si>
    <t>Gietl</t>
  </si>
  <si>
    <t>J22</t>
  </si>
  <si>
    <t>Catch 22</t>
  </si>
  <si>
    <t>Schiable</t>
  </si>
  <si>
    <t>J/24</t>
  </si>
  <si>
    <t>Blunder Bus</t>
  </si>
  <si>
    <t>Hardy</t>
  </si>
  <si>
    <t>Rascal</t>
  </si>
  <si>
    <t>Phillip</t>
  </si>
  <si>
    <t>Dark Horse</t>
  </si>
  <si>
    <t>Forqurean</t>
  </si>
  <si>
    <t>Bandit</t>
  </si>
  <si>
    <t>Cliborne</t>
  </si>
  <si>
    <t>Blackwater Yacht Racing Association -  Fleet I (ONE)</t>
  </si>
  <si>
    <t>Glenn Cliborne</t>
  </si>
  <si>
    <t>"Bandit"</t>
  </si>
  <si>
    <t>Warren Theis</t>
  </si>
  <si>
    <t>"Gotcha"</t>
  </si>
  <si>
    <t>Gil Miekina</t>
  </si>
  <si>
    <t>"Tundra Swan"</t>
  </si>
  <si>
    <t>Chuck Tunnell</t>
  </si>
  <si>
    <t>"Janet Anne"</t>
  </si>
  <si>
    <t>Courageous</t>
  </si>
  <si>
    <t>Synergy</t>
  </si>
  <si>
    <t>Gobble</t>
  </si>
  <si>
    <t>Always Something</t>
  </si>
  <si>
    <t>Throw Out</t>
  </si>
  <si>
    <t>&lt;---Gray = RC Score (Avg. of 4 best races)</t>
  </si>
  <si>
    <t>&lt;---Green = throw-out score for boats with at least 6 races</t>
  </si>
  <si>
    <t xml:space="preserve">Race 3   </t>
  </si>
  <si>
    <t xml:space="preserve">Race 3  </t>
  </si>
  <si>
    <t>TunnellMaloney</t>
  </si>
  <si>
    <t>Toone</t>
  </si>
  <si>
    <t>Willawaw</t>
  </si>
  <si>
    <t>Gillespie</t>
  </si>
  <si>
    <t>ie ie bang bang</t>
  </si>
  <si>
    <t>Debra Ann</t>
  </si>
  <si>
    <t>2 RC</t>
  </si>
  <si>
    <t>Blackwater Yacht Racing Association - Fleet  IV (FOUR)</t>
  </si>
  <si>
    <t xml:space="preserve">Blackwater Yacht Racing Association - Fleet III (THREE) </t>
  </si>
  <si>
    <t>Fall Series</t>
  </si>
  <si>
    <t>Race 4</t>
  </si>
  <si>
    <t>UDO</t>
  </si>
  <si>
    <t>1.5 RC</t>
  </si>
  <si>
    <t>1.80*</t>
  </si>
  <si>
    <t>1.60*</t>
  </si>
  <si>
    <t xml:space="preserve">NOTE:  Race Committee credit scores were computed by averaging the best 4 races sailed in a series.  </t>
  </si>
  <si>
    <t>If equal number of 1st place finishes, the comparison goes to the most 2nd place finishes, then 3rd place and so on.</t>
  </si>
  <si>
    <t>NOTE:  If boats are tied with the same series score, the first tie break is the best finishes.  The boat with the most 1st place finishes will win the tie.</t>
  </si>
  <si>
    <t>2RC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</si>
</sst>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2" fontId="1" fillId="0" borderId="1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/>
    <xf numFmtId="2" fontId="2" fillId="0" borderId="3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9" xfId="0" applyFill="1" applyBorder="1"/>
    <xf numFmtId="0" fontId="3" fillId="4" borderId="6" xfId="0" applyFont="1" applyFill="1" applyBorder="1" applyAlignment="1">
      <alignment horizontal="center"/>
    </xf>
    <xf numFmtId="0" fontId="0" fillId="4" borderId="9" xfId="0" applyFill="1" applyBorder="1"/>
    <xf numFmtId="0" fontId="3" fillId="5" borderId="6" xfId="0" applyFont="1" applyFill="1" applyBorder="1" applyAlignment="1">
      <alignment horizontal="centerContinuous"/>
    </xf>
    <xf numFmtId="0" fontId="0" fillId="5" borderId="8" xfId="0" applyFill="1" applyBorder="1" applyAlignment="1">
      <alignment horizontal="centerContinuous"/>
    </xf>
    <xf numFmtId="0" fontId="0" fillId="5" borderId="9" xfId="0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/>
    <xf numFmtId="0" fontId="9" fillId="2" borderId="0" xfId="0" applyFont="1" applyFill="1"/>
    <xf numFmtId="0" fontId="10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0" fontId="11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7" borderId="2" xfId="0" applyFill="1" applyBorder="1"/>
    <xf numFmtId="0" fontId="0" fillId="6" borderId="0" xfId="0" applyFill="1"/>
    <xf numFmtId="0" fontId="0" fillId="6" borderId="1" xfId="0" applyFill="1" applyBorder="1"/>
    <xf numFmtId="0" fontId="0" fillId="2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/>
    <xf numFmtId="0" fontId="13" fillId="0" borderId="5" xfId="0" applyFon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1" fontId="6" fillId="2" borderId="0" xfId="0" applyNumberFormat="1" applyFont="1" applyFill="1" applyAlignment="1"/>
    <xf numFmtId="0" fontId="6" fillId="2" borderId="0" xfId="0" applyFont="1" applyFill="1" applyAlignment="1">
      <alignment horizontal="left"/>
    </xf>
    <xf numFmtId="0" fontId="6" fillId="2" borderId="15" xfId="0" applyFont="1" applyFill="1" applyBorder="1" applyAlignment="1">
      <alignment horizontal="center"/>
    </xf>
    <xf numFmtId="0" fontId="14" fillId="0" borderId="0" xfId="0" applyFont="1"/>
    <xf numFmtId="0" fontId="14" fillId="2" borderId="0" xfId="0" applyFont="1" applyFill="1"/>
    <xf numFmtId="0" fontId="5" fillId="5" borderId="7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99"/>
  <sheetViews>
    <sheetView tabSelected="1" zoomScale="75" zoomScaleNormal="75" workbookViewId="0">
      <selection activeCell="V15" sqref="V15"/>
    </sheetView>
  </sheetViews>
  <sheetFormatPr defaultRowHeight="14.4" x14ac:dyDescent="0.3"/>
  <cols>
    <col min="1" max="1" width="15.88671875" bestFit="1" customWidth="1"/>
    <col min="2" max="2" width="3" style="24" customWidth="1"/>
    <col min="3" max="3" width="16.77734375" style="1" customWidth="1"/>
    <col min="4" max="4" width="2.44140625" style="28" customWidth="1"/>
    <col min="6" max="8" width="0" hidden="1" customWidth="1"/>
    <col min="9" max="9" width="4.77734375" customWidth="1"/>
    <col min="16" max="16" width="6.77734375" customWidth="1"/>
  </cols>
  <sheetData>
    <row r="1" spans="1:20" ht="0.9" customHeight="1" x14ac:dyDescent="0.3"/>
    <row r="2" spans="1:20" ht="0.9" customHeight="1" x14ac:dyDescent="0.3"/>
    <row r="3" spans="1:20" ht="0.9" customHeight="1" x14ac:dyDescent="0.3"/>
    <row r="4" spans="1:20" ht="0.9" customHeight="1" x14ac:dyDescent="0.3"/>
    <row r="5" spans="1:20" ht="0.9" customHeight="1" x14ac:dyDescent="0.3"/>
    <row r="6" spans="1:20" ht="0.9" customHeight="1" x14ac:dyDescent="0.3"/>
    <row r="7" spans="1:20" ht="0.9" customHeight="1" x14ac:dyDescent="0.3"/>
    <row r="8" spans="1:20" x14ac:dyDescent="0.3">
      <c r="A8" s="49"/>
      <c r="B8" s="50"/>
      <c r="C8" s="1" t="s">
        <v>80</v>
      </c>
      <c r="D8" s="29"/>
      <c r="E8" s="1"/>
      <c r="F8" s="1"/>
      <c r="G8" s="1"/>
      <c r="H8" s="1"/>
      <c r="I8" s="1"/>
      <c r="L8" s="1"/>
      <c r="M8" s="47"/>
      <c r="N8" s="1"/>
      <c r="O8" s="1" t="s">
        <v>79</v>
      </c>
    </row>
    <row r="9" spans="1:20" ht="0.9" customHeight="1" x14ac:dyDescent="0.3">
      <c r="A9" s="48"/>
    </row>
    <row r="10" spans="1:20" ht="0.9" customHeight="1" x14ac:dyDescent="0.3"/>
    <row r="11" spans="1:20" ht="31.8" thickBot="1" x14ac:dyDescent="0.65">
      <c r="A11" s="64" t="s">
        <v>65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20" ht="18" x14ac:dyDescent="0.35">
      <c r="A12" s="70">
        <v>2017</v>
      </c>
      <c r="B12" s="71"/>
      <c r="C12" s="71"/>
      <c r="D12" s="71"/>
      <c r="E12" s="71"/>
      <c r="F12" s="71"/>
      <c r="G12" s="23"/>
      <c r="H12" s="22"/>
      <c r="I12" s="71" t="s">
        <v>92</v>
      </c>
      <c r="J12" s="71"/>
      <c r="K12" s="71"/>
      <c r="L12" s="71"/>
      <c r="M12" s="71"/>
      <c r="N12" s="71"/>
      <c r="O12" s="71"/>
      <c r="P12" s="71"/>
      <c r="Q12" s="71"/>
      <c r="R12" s="71"/>
      <c r="S12" s="23"/>
      <c r="T12" s="22"/>
    </row>
    <row r="13" spans="1:20" ht="16.2" thickBot="1" x14ac:dyDescent="0.35">
      <c r="A13" s="68"/>
      <c r="B13" s="69"/>
      <c r="C13" s="69"/>
      <c r="D13" s="69"/>
      <c r="E13" s="69"/>
      <c r="F13" s="69"/>
      <c r="G13" s="21"/>
      <c r="H13" s="21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21"/>
      <c r="T13" s="21"/>
    </row>
    <row r="14" spans="1:20" ht="44.4" thickBot="1" x14ac:dyDescent="0.4">
      <c r="A14" s="15" t="s">
        <v>22</v>
      </c>
      <c r="B14" s="15"/>
      <c r="C14" s="36" t="s">
        <v>21</v>
      </c>
      <c r="D14" s="30" t="s">
        <v>20</v>
      </c>
      <c r="E14" s="14" t="s">
        <v>19</v>
      </c>
      <c r="F14" s="12"/>
      <c r="G14" s="11" t="s">
        <v>11</v>
      </c>
      <c r="H14" s="10" t="s">
        <v>10</v>
      </c>
      <c r="I14" s="30" t="s">
        <v>20</v>
      </c>
      <c r="J14" s="14" t="s">
        <v>18</v>
      </c>
      <c r="K14" s="14" t="s">
        <v>17</v>
      </c>
      <c r="L14" s="13" t="s">
        <v>81</v>
      </c>
      <c r="M14" s="13" t="s">
        <v>93</v>
      </c>
      <c r="N14" s="14" t="s">
        <v>16</v>
      </c>
      <c r="O14" s="14" t="s">
        <v>15</v>
      </c>
      <c r="P14" s="59" t="s">
        <v>78</v>
      </c>
      <c r="Q14" s="14" t="s">
        <v>14</v>
      </c>
      <c r="R14" s="13" t="s">
        <v>13</v>
      </c>
      <c r="S14" s="11" t="s">
        <v>11</v>
      </c>
      <c r="T14" s="10" t="s">
        <v>10</v>
      </c>
    </row>
    <row r="15" spans="1:20" ht="18.600000000000001" thickTop="1" x14ac:dyDescent="0.35">
      <c r="A15" s="6" t="s">
        <v>64</v>
      </c>
      <c r="B15" s="4"/>
      <c r="C15" s="37" t="s">
        <v>63</v>
      </c>
      <c r="D15" s="31">
        <v>1</v>
      </c>
      <c r="E15" s="4">
        <v>2792</v>
      </c>
      <c r="F15" s="5"/>
      <c r="G15" s="9" t="e">
        <f>#REF!/#REF!</f>
        <v>#REF!</v>
      </c>
      <c r="H15" s="7">
        <v>1</v>
      </c>
      <c r="I15" s="31">
        <v>1</v>
      </c>
      <c r="J15" s="4">
        <v>1</v>
      </c>
      <c r="K15" s="53">
        <v>3</v>
      </c>
      <c r="L15" s="58" t="s">
        <v>89</v>
      </c>
      <c r="M15" s="58" t="s">
        <v>101</v>
      </c>
      <c r="N15" s="34">
        <v>2</v>
      </c>
      <c r="O15" s="4">
        <v>2</v>
      </c>
      <c r="P15" s="4">
        <v>-3</v>
      </c>
      <c r="Q15" s="5">
        <v>5</v>
      </c>
      <c r="R15" s="16">
        <v>9</v>
      </c>
      <c r="S15" s="9">
        <v>1.8</v>
      </c>
      <c r="T15" s="7">
        <v>3</v>
      </c>
    </row>
    <row r="16" spans="1:20" ht="18" x14ac:dyDescent="0.35">
      <c r="A16" s="6" t="s">
        <v>62</v>
      </c>
      <c r="B16" s="4"/>
      <c r="C16" s="37" t="s">
        <v>61</v>
      </c>
      <c r="D16" s="31" t="s">
        <v>56</v>
      </c>
      <c r="E16" s="4">
        <v>1024</v>
      </c>
      <c r="F16" s="5"/>
      <c r="G16" s="3"/>
      <c r="H16" s="7"/>
      <c r="I16" s="31" t="s">
        <v>56</v>
      </c>
      <c r="J16" s="53">
        <v>3</v>
      </c>
      <c r="K16" s="4">
        <v>2</v>
      </c>
      <c r="L16" s="4">
        <v>1</v>
      </c>
      <c r="M16" s="4">
        <v>2</v>
      </c>
      <c r="N16" s="58" t="s">
        <v>89</v>
      </c>
      <c r="O16" s="58" t="s">
        <v>89</v>
      </c>
      <c r="P16" s="34">
        <v>-3</v>
      </c>
      <c r="Q16" s="5">
        <v>5</v>
      </c>
      <c r="R16" s="16">
        <v>9</v>
      </c>
      <c r="S16" s="3">
        <v>1.8</v>
      </c>
      <c r="T16" s="7">
        <v>2</v>
      </c>
    </row>
    <row r="17" spans="1:20" ht="18" x14ac:dyDescent="0.35">
      <c r="A17" s="6" t="s">
        <v>60</v>
      </c>
      <c r="B17" s="4"/>
      <c r="C17" s="37" t="s">
        <v>59</v>
      </c>
      <c r="D17" s="31">
        <v>2</v>
      </c>
      <c r="E17" s="4">
        <v>3511</v>
      </c>
      <c r="F17" s="5"/>
      <c r="G17" s="3">
        <f>10/6</f>
        <v>1.6666666666666667</v>
      </c>
      <c r="H17" s="7">
        <v>2</v>
      </c>
      <c r="I17" s="31">
        <v>2</v>
      </c>
      <c r="J17" s="34">
        <v>2</v>
      </c>
      <c r="K17" s="34">
        <v>1</v>
      </c>
      <c r="L17" s="53">
        <v>2</v>
      </c>
      <c r="M17" s="4">
        <v>1</v>
      </c>
      <c r="N17" s="51">
        <v>1</v>
      </c>
      <c r="O17" s="4">
        <v>1</v>
      </c>
      <c r="P17" s="34">
        <v>-2</v>
      </c>
      <c r="Q17" s="5">
        <v>5</v>
      </c>
      <c r="R17" s="16">
        <f>SUM(J17:P17)</f>
        <v>6</v>
      </c>
      <c r="S17" s="3">
        <v>1.2</v>
      </c>
      <c r="T17" s="7">
        <v>1</v>
      </c>
    </row>
    <row r="18" spans="1:20" ht="18" hidden="1" customHeight="1" x14ac:dyDescent="0.35">
      <c r="A18" s="6" t="s">
        <v>58</v>
      </c>
      <c r="B18" s="4"/>
      <c r="C18" s="37" t="s">
        <v>57</v>
      </c>
      <c r="D18" s="31" t="s">
        <v>56</v>
      </c>
      <c r="E18" s="4"/>
      <c r="F18" s="5"/>
      <c r="G18" s="3"/>
      <c r="H18" s="7"/>
      <c r="I18" s="31" t="s">
        <v>56</v>
      </c>
      <c r="J18" s="4" t="s">
        <v>0</v>
      </c>
      <c r="K18" s="4" t="s">
        <v>0</v>
      </c>
      <c r="L18" s="4"/>
      <c r="M18" s="4"/>
      <c r="N18" s="4" t="s">
        <v>0</v>
      </c>
      <c r="O18" s="4"/>
      <c r="P18" s="4"/>
      <c r="Q18" s="5">
        <f>COUNT(J18:O18)</f>
        <v>0</v>
      </c>
      <c r="R18" s="16">
        <f>SUM(J18:P18)</f>
        <v>0</v>
      </c>
      <c r="S18" s="3"/>
      <c r="T18" s="7"/>
    </row>
    <row r="19" spans="1:20" ht="18" customHeight="1" x14ac:dyDescent="0.35">
      <c r="A19" s="6" t="s">
        <v>45</v>
      </c>
      <c r="B19" s="4"/>
      <c r="C19" s="37" t="s">
        <v>44</v>
      </c>
      <c r="D19" s="31"/>
      <c r="E19" s="4">
        <v>1183</v>
      </c>
      <c r="F19" s="5"/>
      <c r="G19" s="3"/>
      <c r="H19" s="7"/>
      <c r="I19" s="31"/>
      <c r="J19" s="53">
        <v>6</v>
      </c>
      <c r="K19" s="4">
        <v>6</v>
      </c>
      <c r="L19" s="4">
        <v>3</v>
      </c>
      <c r="M19" s="4">
        <v>3</v>
      </c>
      <c r="N19" s="4">
        <v>5</v>
      </c>
      <c r="O19" s="4">
        <v>5</v>
      </c>
      <c r="P19" s="4">
        <v>-6</v>
      </c>
      <c r="Q19" s="5">
        <v>5</v>
      </c>
      <c r="R19" s="16">
        <v>22</v>
      </c>
      <c r="S19" s="3">
        <v>4.4000000000000004</v>
      </c>
      <c r="T19" s="7">
        <v>5</v>
      </c>
    </row>
    <row r="20" spans="1:20" ht="18" x14ac:dyDescent="0.35">
      <c r="A20" s="6" t="s">
        <v>55</v>
      </c>
      <c r="B20" s="4"/>
      <c r="C20" s="38" t="s">
        <v>54</v>
      </c>
      <c r="D20" s="31" t="s">
        <v>53</v>
      </c>
      <c r="E20" s="4">
        <v>826</v>
      </c>
      <c r="F20" s="5"/>
      <c r="G20" s="3">
        <f>20.25/6</f>
        <v>3.375</v>
      </c>
      <c r="H20" s="7">
        <v>4</v>
      </c>
      <c r="I20" s="31" t="s">
        <v>53</v>
      </c>
      <c r="J20" s="4">
        <v>4</v>
      </c>
      <c r="K20" s="4">
        <v>4</v>
      </c>
      <c r="L20" s="34"/>
      <c r="M20" s="34"/>
      <c r="N20" s="34">
        <v>3</v>
      </c>
      <c r="O20" s="4">
        <v>3</v>
      </c>
      <c r="P20" s="4"/>
      <c r="Q20" s="60">
        <v>4</v>
      </c>
      <c r="R20" s="16">
        <f>SUM(J20:P20)</f>
        <v>14</v>
      </c>
      <c r="S20" s="3">
        <v>3.5</v>
      </c>
      <c r="T20" s="7">
        <v>4</v>
      </c>
    </row>
    <row r="21" spans="1:20" ht="18" customHeight="1" x14ac:dyDescent="0.35">
      <c r="A21" s="6" t="s">
        <v>52</v>
      </c>
      <c r="B21" s="4"/>
      <c r="C21" s="38" t="s">
        <v>94</v>
      </c>
      <c r="D21" s="31" t="s">
        <v>50</v>
      </c>
      <c r="E21" s="4">
        <v>119</v>
      </c>
      <c r="F21" s="4"/>
      <c r="G21" s="3" t="s">
        <v>0</v>
      </c>
      <c r="H21" s="2" t="s">
        <v>0</v>
      </c>
      <c r="I21" s="31" t="s">
        <v>50</v>
      </c>
      <c r="J21" s="4">
        <v>5</v>
      </c>
      <c r="K21" s="4">
        <v>5</v>
      </c>
      <c r="L21" s="4" t="s">
        <v>0</v>
      </c>
      <c r="M21" s="4"/>
      <c r="N21" s="4">
        <v>4</v>
      </c>
      <c r="O21" s="4">
        <v>4</v>
      </c>
      <c r="P21" s="4"/>
      <c r="Q21" s="5">
        <v>4</v>
      </c>
      <c r="R21" s="16">
        <f>SUM(J21:P21)</f>
        <v>18</v>
      </c>
      <c r="S21" s="3">
        <v>4.5</v>
      </c>
      <c r="T21" s="7">
        <v>6</v>
      </c>
    </row>
    <row r="22" spans="1:20" ht="31.8" thickBot="1" x14ac:dyDescent="0.65">
      <c r="A22" s="63" t="s">
        <v>49</v>
      </c>
      <c r="B22" s="65"/>
      <c r="C22" s="65"/>
      <c r="D22" s="65"/>
      <c r="E22" s="65"/>
      <c r="F22" s="65"/>
      <c r="G22" s="1"/>
      <c r="H22" s="1"/>
      <c r="J22" s="63"/>
      <c r="K22" s="63"/>
      <c r="L22" s="63"/>
      <c r="M22" s="63"/>
      <c r="N22" s="63"/>
      <c r="O22" s="63"/>
      <c r="P22" s="63"/>
      <c r="Q22" s="63"/>
      <c r="R22" s="63"/>
      <c r="S22" s="1"/>
      <c r="T22" s="1"/>
    </row>
    <row r="23" spans="1:20" ht="18" x14ac:dyDescent="0.35">
      <c r="A23" s="78">
        <v>2017</v>
      </c>
      <c r="B23" s="79"/>
      <c r="C23" s="79"/>
      <c r="D23" s="79"/>
      <c r="E23" s="79"/>
      <c r="F23" s="79"/>
      <c r="G23" s="20"/>
      <c r="H23" s="20"/>
      <c r="I23" s="79" t="s">
        <v>92</v>
      </c>
      <c r="J23" s="79"/>
      <c r="K23" s="79"/>
      <c r="L23" s="79"/>
      <c r="M23" s="79"/>
      <c r="N23" s="79"/>
      <c r="O23" s="79"/>
      <c r="P23" s="79"/>
      <c r="Q23" s="79"/>
      <c r="R23" s="79"/>
      <c r="S23" s="20"/>
      <c r="T23" s="20"/>
    </row>
    <row r="24" spans="1:20" ht="16.2" thickBot="1" x14ac:dyDescent="0.35">
      <c r="A24" s="76"/>
      <c r="B24" s="77"/>
      <c r="C24" s="77"/>
      <c r="D24" s="77"/>
      <c r="E24" s="77"/>
      <c r="F24" s="77"/>
      <c r="G24" s="19"/>
      <c r="H24" s="19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19"/>
      <c r="T24" s="19"/>
    </row>
    <row r="25" spans="1:20" ht="44.4" thickBot="1" x14ac:dyDescent="0.4">
      <c r="A25" s="15" t="s">
        <v>22</v>
      </c>
      <c r="B25" s="15"/>
      <c r="C25" s="36" t="s">
        <v>21</v>
      </c>
      <c r="D25" s="30" t="s">
        <v>20</v>
      </c>
      <c r="E25" s="14" t="s">
        <v>19</v>
      </c>
      <c r="F25" s="12" t="s">
        <v>12</v>
      </c>
      <c r="G25" s="11" t="s">
        <v>11</v>
      </c>
      <c r="H25" s="10" t="s">
        <v>10</v>
      </c>
      <c r="I25" s="30" t="s">
        <v>20</v>
      </c>
      <c r="J25" s="14" t="s">
        <v>18</v>
      </c>
      <c r="K25" s="14" t="s">
        <v>17</v>
      </c>
      <c r="L25" s="13" t="s">
        <v>82</v>
      </c>
      <c r="M25" s="13" t="s">
        <v>93</v>
      </c>
      <c r="N25" s="14" t="s">
        <v>16</v>
      </c>
      <c r="O25" s="14" t="s">
        <v>15</v>
      </c>
      <c r="P25" s="59" t="s">
        <v>78</v>
      </c>
      <c r="Q25" s="14" t="s">
        <v>14</v>
      </c>
      <c r="R25" s="13" t="s">
        <v>13</v>
      </c>
      <c r="S25" s="11" t="s">
        <v>11</v>
      </c>
      <c r="T25" s="10" t="s">
        <v>10</v>
      </c>
    </row>
    <row r="26" spans="1:20" ht="18.600000000000001" thickTop="1" x14ac:dyDescent="0.35">
      <c r="A26" s="6" t="s">
        <v>48</v>
      </c>
      <c r="B26" s="4">
        <v>1</v>
      </c>
      <c r="C26" s="37" t="s">
        <v>47</v>
      </c>
      <c r="D26" s="32" t="s">
        <v>46</v>
      </c>
      <c r="E26" s="4">
        <v>75</v>
      </c>
      <c r="F26" s="5" t="e">
        <f>MAX(#REF!)</f>
        <v>#REF!</v>
      </c>
      <c r="G26" s="9">
        <f>14/6</f>
        <v>2.3333333333333335</v>
      </c>
      <c r="H26" s="7">
        <v>2</v>
      </c>
      <c r="I26" s="32" t="s">
        <v>46</v>
      </c>
      <c r="J26" s="4" t="s">
        <v>51</v>
      </c>
      <c r="K26" s="34" t="s">
        <v>51</v>
      </c>
      <c r="L26" s="34"/>
      <c r="M26" s="34"/>
      <c r="N26" s="34"/>
      <c r="O26" s="34"/>
      <c r="P26" s="34"/>
      <c r="Q26" s="5"/>
      <c r="R26" s="16">
        <f t="shared" ref="R26:R34" si="0">SUM(J26:P26)</f>
        <v>0</v>
      </c>
      <c r="S26" s="9"/>
      <c r="T26" s="7"/>
    </row>
    <row r="27" spans="1:20" ht="18" hidden="1" customHeight="1" x14ac:dyDescent="0.35">
      <c r="A27" s="6" t="s">
        <v>45</v>
      </c>
      <c r="B27" s="4"/>
      <c r="C27" s="37" t="s">
        <v>44</v>
      </c>
      <c r="D27" s="32" t="s">
        <v>43</v>
      </c>
      <c r="E27" s="4">
        <v>1183</v>
      </c>
      <c r="F27" s="5" t="e">
        <f>MAX(#REF!)</f>
        <v>#REF!</v>
      </c>
      <c r="G27" s="3">
        <f>30/6</f>
        <v>5</v>
      </c>
      <c r="H27" s="7">
        <v>6</v>
      </c>
      <c r="I27" s="32" t="s">
        <v>43</v>
      </c>
      <c r="J27" s="4"/>
      <c r="K27" s="34"/>
      <c r="L27" s="34"/>
      <c r="M27" s="34"/>
      <c r="N27" s="34"/>
      <c r="O27" s="34"/>
      <c r="P27" s="34"/>
      <c r="Q27" s="5"/>
      <c r="R27" s="16">
        <f t="shared" si="0"/>
        <v>0</v>
      </c>
      <c r="S27" s="3">
        <f>30/6</f>
        <v>5</v>
      </c>
      <c r="T27" s="7">
        <v>6</v>
      </c>
    </row>
    <row r="28" spans="1:20" ht="18" x14ac:dyDescent="0.35">
      <c r="A28" s="6" t="s">
        <v>42</v>
      </c>
      <c r="B28" s="4"/>
      <c r="C28" s="37" t="s">
        <v>41</v>
      </c>
      <c r="D28" s="32" t="s">
        <v>40</v>
      </c>
      <c r="E28" s="4">
        <v>14755</v>
      </c>
      <c r="F28" s="5"/>
      <c r="G28" s="3"/>
      <c r="H28" s="7"/>
      <c r="I28" s="32" t="s">
        <v>40</v>
      </c>
      <c r="J28" s="4" t="s">
        <v>0</v>
      </c>
      <c r="K28" s="34" t="s">
        <v>0</v>
      </c>
      <c r="L28" s="34" t="s">
        <v>51</v>
      </c>
      <c r="M28" s="34"/>
      <c r="N28" s="34"/>
      <c r="O28" s="34"/>
      <c r="P28" s="34"/>
      <c r="Q28" s="5"/>
      <c r="R28" s="16">
        <f t="shared" si="0"/>
        <v>0</v>
      </c>
      <c r="S28" s="3"/>
      <c r="T28" s="7"/>
    </row>
    <row r="29" spans="1:20" ht="18" x14ac:dyDescent="0.35">
      <c r="A29" s="6" t="s">
        <v>24</v>
      </c>
      <c r="B29" s="4">
        <v>4</v>
      </c>
      <c r="C29" s="37" t="s">
        <v>75</v>
      </c>
      <c r="D29" s="32" t="s">
        <v>39</v>
      </c>
      <c r="E29" s="4">
        <v>215</v>
      </c>
      <c r="F29" s="5"/>
      <c r="G29" s="3"/>
      <c r="H29" s="7"/>
      <c r="I29" s="32" t="s">
        <v>39</v>
      </c>
      <c r="J29" s="4" t="s">
        <v>0</v>
      </c>
      <c r="K29" s="34"/>
      <c r="L29" s="34"/>
      <c r="M29" s="34"/>
      <c r="N29" s="34">
        <v>1</v>
      </c>
      <c r="O29" s="34">
        <v>3</v>
      </c>
      <c r="P29" s="34"/>
      <c r="Q29" s="5"/>
      <c r="R29" s="16">
        <f t="shared" si="0"/>
        <v>4</v>
      </c>
      <c r="S29" s="3"/>
      <c r="T29" s="7"/>
    </row>
    <row r="30" spans="1:20" ht="18" x14ac:dyDescent="0.35">
      <c r="A30" s="6" t="s">
        <v>84</v>
      </c>
      <c r="B30" s="4"/>
      <c r="C30" s="37" t="s">
        <v>38</v>
      </c>
      <c r="D30" s="32" t="s">
        <v>35</v>
      </c>
      <c r="E30" s="4">
        <v>212</v>
      </c>
      <c r="F30" s="5"/>
      <c r="G30" s="3"/>
      <c r="H30" s="7"/>
      <c r="I30" s="32" t="s">
        <v>35</v>
      </c>
      <c r="J30" s="4">
        <v>3</v>
      </c>
      <c r="K30" s="34">
        <v>3</v>
      </c>
      <c r="L30" s="34">
        <v>3</v>
      </c>
      <c r="M30" s="34">
        <v>4</v>
      </c>
      <c r="N30" s="34" t="s">
        <v>51</v>
      </c>
      <c r="O30" s="34"/>
      <c r="P30" s="34"/>
      <c r="Q30" s="5">
        <v>4</v>
      </c>
      <c r="R30" s="16">
        <f t="shared" si="0"/>
        <v>13</v>
      </c>
      <c r="S30" s="3">
        <v>3.25</v>
      </c>
      <c r="T30" s="7">
        <v>4</v>
      </c>
    </row>
    <row r="31" spans="1:20" ht="18" x14ac:dyDescent="0.35">
      <c r="A31" s="6" t="s">
        <v>37</v>
      </c>
      <c r="B31" s="4">
        <v>2</v>
      </c>
      <c r="C31" s="37" t="s">
        <v>36</v>
      </c>
      <c r="D31" s="32" t="s">
        <v>35</v>
      </c>
      <c r="E31" s="4">
        <v>330</v>
      </c>
      <c r="F31" s="5" t="e">
        <f>MAX(#REF!)</f>
        <v>#REF!</v>
      </c>
      <c r="G31" s="3">
        <f>18/6</f>
        <v>3</v>
      </c>
      <c r="H31" s="7">
        <v>4</v>
      </c>
      <c r="I31" s="32" t="s">
        <v>35</v>
      </c>
      <c r="J31" s="4">
        <v>1</v>
      </c>
      <c r="K31" s="34">
        <v>2</v>
      </c>
      <c r="L31" s="34">
        <v>2</v>
      </c>
      <c r="M31" s="53">
        <v>3</v>
      </c>
      <c r="N31" s="58" t="s">
        <v>89</v>
      </c>
      <c r="O31" s="58" t="s">
        <v>89</v>
      </c>
      <c r="P31" s="52">
        <v>-3</v>
      </c>
      <c r="Q31" s="5">
        <v>5</v>
      </c>
      <c r="R31" s="16">
        <v>9</v>
      </c>
      <c r="S31" s="3" t="s">
        <v>96</v>
      </c>
      <c r="T31" s="7">
        <v>2</v>
      </c>
    </row>
    <row r="32" spans="1:20" ht="18" x14ac:dyDescent="0.35">
      <c r="A32" s="6" t="s">
        <v>34</v>
      </c>
      <c r="B32" s="4"/>
      <c r="C32" s="37" t="s">
        <v>33</v>
      </c>
      <c r="D32" s="32" t="s">
        <v>32</v>
      </c>
      <c r="E32" s="4">
        <v>6</v>
      </c>
      <c r="F32" s="5"/>
      <c r="G32" s="3">
        <f>20/5</f>
        <v>4</v>
      </c>
      <c r="H32" s="7">
        <v>5</v>
      </c>
      <c r="I32" s="32" t="s">
        <v>32</v>
      </c>
      <c r="J32" s="4">
        <v>2</v>
      </c>
      <c r="K32" s="34">
        <v>1</v>
      </c>
      <c r="L32" s="53">
        <v>4</v>
      </c>
      <c r="M32" s="34">
        <v>2</v>
      </c>
      <c r="N32" s="34">
        <v>2</v>
      </c>
      <c r="O32" s="34">
        <v>2</v>
      </c>
      <c r="P32" s="34">
        <v>-4</v>
      </c>
      <c r="Q32" s="5">
        <v>5</v>
      </c>
      <c r="R32" s="16">
        <v>9</v>
      </c>
      <c r="S32" s="3">
        <v>1.8</v>
      </c>
      <c r="T32" s="7">
        <v>3</v>
      </c>
    </row>
    <row r="33" spans="1:20" ht="18" x14ac:dyDescent="0.35">
      <c r="A33" s="6" t="s">
        <v>83</v>
      </c>
      <c r="B33" s="4">
        <v>3</v>
      </c>
      <c r="C33" s="37" t="s">
        <v>74</v>
      </c>
      <c r="D33" s="32" t="s">
        <v>35</v>
      </c>
      <c r="E33" s="4">
        <v>278</v>
      </c>
      <c r="F33" s="5" t="e">
        <f>MAX(#REF!)</f>
        <v>#REF!</v>
      </c>
      <c r="G33" s="3">
        <f>15/6</f>
        <v>2.5</v>
      </c>
      <c r="H33" s="7">
        <v>3</v>
      </c>
      <c r="I33" s="32" t="s">
        <v>35</v>
      </c>
      <c r="J33" s="61" t="s">
        <v>95</v>
      </c>
      <c r="K33" s="61" t="s">
        <v>95</v>
      </c>
      <c r="L33" s="34">
        <v>1</v>
      </c>
      <c r="M33" s="34">
        <v>1</v>
      </c>
      <c r="N33" s="53">
        <v>3</v>
      </c>
      <c r="O33" s="34">
        <v>1</v>
      </c>
      <c r="P33" s="34">
        <v>-3</v>
      </c>
      <c r="Q33" s="5">
        <v>5</v>
      </c>
      <c r="R33" s="16">
        <v>6</v>
      </c>
      <c r="S33" s="3">
        <v>1.2</v>
      </c>
      <c r="T33" s="7">
        <v>1</v>
      </c>
    </row>
    <row r="34" spans="1:20" ht="21" customHeight="1" x14ac:dyDescent="0.35">
      <c r="A34" s="6" t="s">
        <v>45</v>
      </c>
      <c r="B34" s="4"/>
      <c r="C34" s="37" t="s">
        <v>44</v>
      </c>
      <c r="D34" s="32"/>
      <c r="E34" s="4">
        <v>1183</v>
      </c>
      <c r="F34" s="5"/>
      <c r="G34" s="16"/>
      <c r="H34" s="7"/>
      <c r="I34" s="32"/>
      <c r="J34" s="4"/>
      <c r="K34" s="34"/>
      <c r="L34" s="34"/>
      <c r="M34" s="34"/>
      <c r="N34" s="34"/>
      <c r="O34" s="34"/>
      <c r="P34" s="34"/>
      <c r="Q34" s="5"/>
      <c r="R34" s="16">
        <f t="shared" si="0"/>
        <v>0</v>
      </c>
      <c r="S34" s="16"/>
      <c r="T34" s="7"/>
    </row>
    <row r="35" spans="1:20" ht="18" x14ac:dyDescent="0.35">
      <c r="A35" s="39"/>
      <c r="B35" s="40"/>
      <c r="C35" s="41"/>
      <c r="D35" s="42"/>
      <c r="E35" s="40"/>
      <c r="F35" s="44"/>
      <c r="G35" s="45"/>
      <c r="H35" s="46"/>
      <c r="I35" s="42"/>
      <c r="J35" s="40"/>
      <c r="K35" s="43"/>
      <c r="L35" s="43"/>
      <c r="M35" s="43"/>
      <c r="N35" s="43"/>
      <c r="O35" s="43"/>
      <c r="P35" s="43"/>
      <c r="Q35" s="44"/>
      <c r="R35" s="45"/>
      <c r="S35" s="45"/>
      <c r="T35" s="46"/>
    </row>
    <row r="36" spans="1:20" ht="31.8" thickBot="1" x14ac:dyDescent="0.65">
      <c r="A36" s="64" t="s">
        <v>91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20" ht="18" x14ac:dyDescent="0.35">
      <c r="A37" s="72">
        <v>2017</v>
      </c>
      <c r="B37" s="73"/>
      <c r="C37" s="73"/>
      <c r="D37" s="73"/>
      <c r="E37" s="73"/>
      <c r="F37" s="73"/>
      <c r="G37" s="18"/>
      <c r="H37" s="18"/>
      <c r="I37" s="73" t="s">
        <v>92</v>
      </c>
      <c r="J37" s="73"/>
      <c r="K37" s="73"/>
      <c r="L37" s="73"/>
      <c r="M37" s="73"/>
      <c r="N37" s="73"/>
      <c r="O37" s="73"/>
      <c r="P37" s="73"/>
      <c r="Q37" s="73"/>
      <c r="R37" s="73"/>
      <c r="S37" s="18"/>
      <c r="T37" s="18"/>
    </row>
    <row r="38" spans="1:20" ht="16.2" thickBot="1" x14ac:dyDescent="0.35">
      <c r="A38" s="74"/>
      <c r="B38" s="75"/>
      <c r="C38" s="75"/>
      <c r="D38" s="75"/>
      <c r="E38" s="75"/>
      <c r="F38" s="75"/>
      <c r="G38" s="17"/>
      <c r="H38" s="17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17"/>
      <c r="T38" s="17"/>
    </row>
    <row r="39" spans="1:20" ht="44.4" thickBot="1" x14ac:dyDescent="0.4">
      <c r="A39" s="15" t="s">
        <v>22</v>
      </c>
      <c r="B39" s="15"/>
      <c r="C39" s="36" t="s">
        <v>21</v>
      </c>
      <c r="D39" s="30" t="s">
        <v>20</v>
      </c>
      <c r="E39" s="14" t="s">
        <v>19</v>
      </c>
      <c r="F39" s="12" t="s">
        <v>12</v>
      </c>
      <c r="G39" s="11" t="s">
        <v>11</v>
      </c>
      <c r="H39" s="10" t="s">
        <v>10</v>
      </c>
      <c r="I39" s="30" t="s">
        <v>20</v>
      </c>
      <c r="J39" s="14" t="s">
        <v>18</v>
      </c>
      <c r="K39" s="14" t="s">
        <v>17</v>
      </c>
      <c r="L39" s="13" t="s">
        <v>82</v>
      </c>
      <c r="M39" s="13" t="s">
        <v>93</v>
      </c>
      <c r="N39" s="14" t="s">
        <v>16</v>
      </c>
      <c r="O39" s="14" t="s">
        <v>15</v>
      </c>
      <c r="P39" s="59" t="s">
        <v>78</v>
      </c>
      <c r="Q39" s="14" t="s">
        <v>14</v>
      </c>
      <c r="R39" s="35" t="s">
        <v>13</v>
      </c>
      <c r="S39" s="11" t="s">
        <v>11</v>
      </c>
      <c r="T39" s="10" t="s">
        <v>10</v>
      </c>
    </row>
    <row r="40" spans="1:20" ht="18.600000000000001" thickTop="1" x14ac:dyDescent="0.35">
      <c r="A40" s="6" t="s">
        <v>31</v>
      </c>
      <c r="B40" s="4">
        <v>4</v>
      </c>
      <c r="C40" s="37" t="s">
        <v>88</v>
      </c>
      <c r="D40" s="33" t="s">
        <v>30</v>
      </c>
      <c r="E40" s="4"/>
      <c r="F40" s="5"/>
      <c r="G40" s="9" t="e">
        <f>#REF!/#REF!</f>
        <v>#REF!</v>
      </c>
      <c r="H40" s="7">
        <v>3</v>
      </c>
      <c r="I40" s="33" t="s">
        <v>30</v>
      </c>
      <c r="J40" s="57">
        <v>1</v>
      </c>
      <c r="K40" s="34">
        <v>2</v>
      </c>
      <c r="L40" s="34">
        <v>1</v>
      </c>
      <c r="M40" s="34">
        <v>2</v>
      </c>
      <c r="N40" s="34">
        <v>2</v>
      </c>
      <c r="O40" s="53">
        <v>3</v>
      </c>
      <c r="P40" s="34">
        <v>-3</v>
      </c>
      <c r="Q40" s="5">
        <v>5</v>
      </c>
      <c r="R40" s="16">
        <v>8</v>
      </c>
      <c r="S40" s="9">
        <v>1.6</v>
      </c>
      <c r="T40" s="7">
        <v>2</v>
      </c>
    </row>
    <row r="41" spans="1:20" ht="18" x14ac:dyDescent="0.35">
      <c r="A41" s="6" t="s">
        <v>29</v>
      </c>
      <c r="B41" s="4">
        <v>1</v>
      </c>
      <c r="C41" s="37" t="s">
        <v>28</v>
      </c>
      <c r="D41" s="33" t="s">
        <v>25</v>
      </c>
      <c r="E41" s="4">
        <v>470</v>
      </c>
      <c r="F41" s="5" t="e">
        <f>MAX(#REF!)</f>
        <v>#REF!</v>
      </c>
      <c r="G41" s="3">
        <f>10.5/6</f>
        <v>1.75</v>
      </c>
      <c r="H41" s="7">
        <v>2</v>
      </c>
      <c r="I41" s="33" t="s">
        <v>25</v>
      </c>
      <c r="J41" s="62">
        <v>3</v>
      </c>
      <c r="K41" s="34">
        <v>3</v>
      </c>
      <c r="L41" s="34">
        <v>2</v>
      </c>
      <c r="M41" s="34">
        <v>1</v>
      </c>
      <c r="N41" s="34">
        <v>1</v>
      </c>
      <c r="O41" s="34">
        <v>1</v>
      </c>
      <c r="P41" s="34">
        <v>-3</v>
      </c>
      <c r="Q41" s="5">
        <v>5</v>
      </c>
      <c r="R41" s="16">
        <v>8</v>
      </c>
      <c r="S41" s="3" t="s">
        <v>97</v>
      </c>
      <c r="T41" s="7">
        <v>1</v>
      </c>
    </row>
    <row r="42" spans="1:20" ht="18" x14ac:dyDescent="0.35">
      <c r="A42" s="6" t="s">
        <v>27</v>
      </c>
      <c r="B42" s="4"/>
      <c r="C42" s="37" t="s">
        <v>26</v>
      </c>
      <c r="D42" s="33" t="s">
        <v>25</v>
      </c>
      <c r="E42" s="4">
        <v>23</v>
      </c>
      <c r="F42" s="5"/>
      <c r="G42" s="9" t="e">
        <f>#REF!/#REF!</f>
        <v>#REF!</v>
      </c>
      <c r="H42" s="7">
        <v>4</v>
      </c>
      <c r="I42" s="33" t="s">
        <v>25</v>
      </c>
      <c r="J42" s="57" t="s">
        <v>51</v>
      </c>
      <c r="K42" s="4"/>
      <c r="L42" s="4"/>
      <c r="M42" s="4"/>
      <c r="N42" s="4"/>
      <c r="O42" s="34"/>
      <c r="P42" s="4"/>
      <c r="Q42" s="5"/>
      <c r="R42" s="16"/>
      <c r="S42" s="9"/>
      <c r="T42" s="7"/>
    </row>
    <row r="43" spans="1:20" ht="18" x14ac:dyDescent="0.35">
      <c r="A43" s="6" t="s">
        <v>76</v>
      </c>
      <c r="B43" s="4"/>
      <c r="C43" s="37" t="s">
        <v>77</v>
      </c>
      <c r="D43" s="33" t="s">
        <v>23</v>
      </c>
      <c r="E43" s="4">
        <v>1256</v>
      </c>
      <c r="F43" s="5" t="e">
        <f>MAX(#REF!)</f>
        <v>#REF!</v>
      </c>
      <c r="G43" s="3">
        <f>7/6</f>
        <v>1.1666666666666667</v>
      </c>
      <c r="H43" s="7">
        <v>1</v>
      </c>
      <c r="I43" s="33" t="s">
        <v>23</v>
      </c>
      <c r="J43" s="57">
        <v>2</v>
      </c>
      <c r="K43" s="4">
        <v>1</v>
      </c>
      <c r="L43" s="34"/>
      <c r="M43" s="34"/>
      <c r="N43" s="4">
        <v>3</v>
      </c>
      <c r="O43" s="34">
        <v>2</v>
      </c>
      <c r="P43" s="4"/>
      <c r="Q43" s="5">
        <v>4</v>
      </c>
      <c r="R43" s="16">
        <v>7</v>
      </c>
      <c r="S43" s="3">
        <v>1.75</v>
      </c>
      <c r="T43" s="7">
        <v>3</v>
      </c>
    </row>
    <row r="44" spans="1:20" ht="18" x14ac:dyDescent="0.35">
      <c r="A44" s="6"/>
      <c r="B44" s="4"/>
      <c r="C44" s="37"/>
      <c r="D44" s="33"/>
      <c r="E44" s="4"/>
      <c r="F44" s="5"/>
      <c r="G44" s="3"/>
      <c r="H44" s="7"/>
      <c r="I44" s="33"/>
      <c r="J44" s="4"/>
      <c r="K44" s="4"/>
      <c r="L44" s="34"/>
      <c r="M44" s="34"/>
      <c r="N44" s="4"/>
      <c r="O44" s="4"/>
      <c r="P44" s="4"/>
      <c r="Q44" s="5"/>
      <c r="R44" s="16"/>
      <c r="S44" s="3"/>
      <c r="T44" s="7"/>
    </row>
    <row r="45" spans="1:20" ht="18" x14ac:dyDescent="0.35">
      <c r="A45" s="6"/>
      <c r="B45" s="4"/>
      <c r="C45" s="37"/>
      <c r="D45" s="33"/>
      <c r="E45" s="4"/>
      <c r="F45" s="5"/>
      <c r="G45" s="3"/>
      <c r="H45" s="7"/>
      <c r="I45" s="33"/>
      <c r="J45" s="4"/>
      <c r="K45" s="4"/>
      <c r="L45" s="34"/>
      <c r="M45" s="34"/>
      <c r="N45" s="4"/>
      <c r="O45" s="4"/>
      <c r="P45" s="4"/>
      <c r="Q45" s="5"/>
      <c r="R45" s="16"/>
      <c r="S45" s="3"/>
      <c r="T45" s="7"/>
    </row>
    <row r="46" spans="1:20" ht="18" x14ac:dyDescent="0.35">
      <c r="A46" s="6"/>
      <c r="B46" s="4"/>
      <c r="C46" s="37"/>
      <c r="D46" s="33"/>
      <c r="E46" s="4"/>
      <c r="F46" s="5"/>
      <c r="G46" s="3"/>
      <c r="H46" s="7"/>
      <c r="I46" s="33"/>
      <c r="J46" s="4"/>
      <c r="K46" s="4"/>
      <c r="L46" s="34"/>
      <c r="M46" s="34"/>
      <c r="N46" s="4"/>
      <c r="O46" s="4"/>
      <c r="P46" s="4"/>
      <c r="Q46" s="5"/>
      <c r="R46" s="16"/>
      <c r="S46" s="3"/>
      <c r="T46" s="7"/>
    </row>
    <row r="47" spans="1:20" ht="31.8" thickBot="1" x14ac:dyDescent="0.65">
      <c r="A47" s="64" t="s">
        <v>90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1:20" ht="18" x14ac:dyDescent="0.35">
      <c r="A48" s="72">
        <v>2017</v>
      </c>
      <c r="B48" s="73"/>
      <c r="C48" s="73"/>
      <c r="D48" s="73"/>
      <c r="E48" s="73"/>
      <c r="F48" s="73"/>
      <c r="G48" s="18"/>
      <c r="H48" s="18"/>
      <c r="I48" s="73" t="s">
        <v>92</v>
      </c>
      <c r="J48" s="73"/>
      <c r="K48" s="73"/>
      <c r="L48" s="73"/>
      <c r="M48" s="73"/>
      <c r="N48" s="73"/>
      <c r="O48" s="73"/>
      <c r="P48" s="73"/>
      <c r="Q48" s="73"/>
      <c r="R48" s="73"/>
      <c r="S48" s="18"/>
      <c r="T48" s="18"/>
    </row>
    <row r="49" spans="1:20" ht="18.600000000000001" thickBot="1" x14ac:dyDescent="0.4">
      <c r="A49" s="54"/>
      <c r="B49" s="55"/>
      <c r="C49" s="55"/>
      <c r="D49" s="55"/>
      <c r="E49" s="55"/>
      <c r="F49" s="55"/>
      <c r="G49" s="56"/>
      <c r="H49" s="56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6"/>
      <c r="T49" s="56"/>
    </row>
    <row r="50" spans="1:20" ht="44.4" thickBot="1" x14ac:dyDescent="0.4">
      <c r="A50" s="15" t="s">
        <v>22</v>
      </c>
      <c r="B50" s="15"/>
      <c r="C50" s="36" t="s">
        <v>21</v>
      </c>
      <c r="D50" s="30" t="s">
        <v>20</v>
      </c>
      <c r="E50" s="14" t="s">
        <v>19</v>
      </c>
      <c r="F50" s="12" t="s">
        <v>12</v>
      </c>
      <c r="G50" s="11" t="s">
        <v>11</v>
      </c>
      <c r="H50" s="10" t="s">
        <v>10</v>
      </c>
      <c r="I50" s="30" t="s">
        <v>20</v>
      </c>
      <c r="J50" s="14" t="s">
        <v>18</v>
      </c>
      <c r="K50" s="14" t="s">
        <v>17</v>
      </c>
      <c r="L50" s="13" t="s">
        <v>82</v>
      </c>
      <c r="M50" s="13" t="s">
        <v>93</v>
      </c>
      <c r="N50" s="14" t="s">
        <v>16</v>
      </c>
      <c r="O50" s="14" t="s">
        <v>15</v>
      </c>
      <c r="P50" s="59" t="s">
        <v>78</v>
      </c>
      <c r="Q50" s="14" t="s">
        <v>14</v>
      </c>
      <c r="R50" s="35" t="s">
        <v>13</v>
      </c>
      <c r="S50" s="11" t="s">
        <v>11</v>
      </c>
      <c r="T50" s="10" t="s">
        <v>10</v>
      </c>
    </row>
    <row r="51" spans="1:20" ht="18.600000000000001" thickTop="1" x14ac:dyDescent="0.35">
      <c r="A51" s="6" t="s">
        <v>9</v>
      </c>
      <c r="B51" s="4"/>
      <c r="C51" s="37" t="s">
        <v>8</v>
      </c>
      <c r="D51" s="32" t="s">
        <v>7</v>
      </c>
      <c r="E51" s="4">
        <v>505</v>
      </c>
      <c r="F51" s="5" t="e">
        <f>MAX(#REF!)</f>
        <v>#REF!</v>
      </c>
      <c r="G51" s="3">
        <f>9/5</f>
        <v>1.8</v>
      </c>
      <c r="H51" s="7">
        <v>2</v>
      </c>
      <c r="I51" s="32" t="s">
        <v>7</v>
      </c>
      <c r="J51" s="53">
        <v>2</v>
      </c>
      <c r="K51" s="4">
        <v>2</v>
      </c>
      <c r="L51" s="4">
        <v>2</v>
      </c>
      <c r="M51" s="4">
        <v>1</v>
      </c>
      <c r="N51" s="4">
        <v>1</v>
      </c>
      <c r="O51" s="4">
        <v>1</v>
      </c>
      <c r="P51" s="4">
        <v>-2</v>
      </c>
      <c r="Q51" s="5">
        <v>5</v>
      </c>
      <c r="R51" s="8">
        <v>7</v>
      </c>
      <c r="S51" s="3">
        <v>1.4</v>
      </c>
      <c r="T51" s="7">
        <v>1</v>
      </c>
    </row>
    <row r="52" spans="1:20" ht="18" x14ac:dyDescent="0.35">
      <c r="A52" s="6" t="s">
        <v>86</v>
      </c>
      <c r="B52" s="4"/>
      <c r="C52" s="37" t="s">
        <v>87</v>
      </c>
      <c r="D52" s="32" t="s">
        <v>6</v>
      </c>
      <c r="E52" s="4">
        <v>8</v>
      </c>
      <c r="F52" s="5" t="e">
        <f>MAX(#REF!)</f>
        <v>#REF!</v>
      </c>
      <c r="G52" s="3">
        <f>15/6</f>
        <v>2.5</v>
      </c>
      <c r="H52" s="7">
        <v>3</v>
      </c>
      <c r="I52" s="32" t="s">
        <v>6</v>
      </c>
      <c r="J52" s="4" t="s">
        <v>51</v>
      </c>
      <c r="K52" s="4"/>
      <c r="L52" s="4"/>
      <c r="M52" s="4"/>
      <c r="N52" s="4"/>
      <c r="O52" s="4"/>
      <c r="P52" s="4"/>
      <c r="Q52" s="5"/>
      <c r="R52" s="8">
        <f>SUM(J52:P52)</f>
        <v>0</v>
      </c>
      <c r="S52" s="3"/>
      <c r="T52" s="7"/>
    </row>
    <row r="53" spans="1:20" ht="18" x14ac:dyDescent="0.35">
      <c r="A53" s="6" t="s">
        <v>5</v>
      </c>
      <c r="B53" s="4"/>
      <c r="C53" s="37" t="s">
        <v>4</v>
      </c>
      <c r="D53" s="32" t="s">
        <v>3</v>
      </c>
      <c r="E53" s="4">
        <v>13</v>
      </c>
      <c r="F53" s="4"/>
      <c r="G53" s="3"/>
      <c r="H53" s="2"/>
      <c r="I53" s="32" t="s">
        <v>3</v>
      </c>
      <c r="J53" s="4">
        <v>3</v>
      </c>
      <c r="K53" s="4">
        <v>1</v>
      </c>
      <c r="L53" s="4">
        <v>1</v>
      </c>
      <c r="M53" s="4">
        <v>2</v>
      </c>
      <c r="N53" s="4"/>
      <c r="O53" s="4"/>
      <c r="P53" s="4"/>
      <c r="Q53" s="5">
        <v>4</v>
      </c>
      <c r="R53" s="8">
        <f>SUM(J53:P53)</f>
        <v>7</v>
      </c>
      <c r="S53" s="3">
        <v>1.75</v>
      </c>
      <c r="T53" s="7">
        <v>2</v>
      </c>
    </row>
    <row r="54" spans="1:20" ht="18" x14ac:dyDescent="0.35">
      <c r="A54" s="6" t="s">
        <v>2</v>
      </c>
      <c r="B54" s="4"/>
      <c r="C54" s="37" t="s">
        <v>85</v>
      </c>
      <c r="D54" s="32" t="s">
        <v>1</v>
      </c>
      <c r="E54" s="4">
        <v>222</v>
      </c>
      <c r="F54" s="4"/>
      <c r="G54" s="3"/>
      <c r="H54" s="2"/>
      <c r="I54" s="32" t="s">
        <v>1</v>
      </c>
      <c r="J54" s="4">
        <v>1</v>
      </c>
      <c r="K54" s="4">
        <v>3</v>
      </c>
      <c r="L54" s="4"/>
      <c r="M54" s="4"/>
      <c r="N54" s="34">
        <v>2</v>
      </c>
      <c r="O54" s="34">
        <v>2</v>
      </c>
      <c r="P54" s="4"/>
      <c r="Q54" s="5">
        <v>4</v>
      </c>
      <c r="R54" s="8">
        <f>SUM(J54:P54)</f>
        <v>8</v>
      </c>
      <c r="S54" s="3">
        <v>2</v>
      </c>
      <c r="T54" s="7">
        <v>3</v>
      </c>
    </row>
    <row r="55" spans="1:20" x14ac:dyDescent="0.3">
      <c r="D55" s="2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20" x14ac:dyDescent="0.3">
      <c r="A56" s="66" t="s">
        <v>98</v>
      </c>
      <c r="D56" s="2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20" x14ac:dyDescent="0.3">
      <c r="A57" s="66"/>
      <c r="D57" s="2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20" x14ac:dyDescent="0.3">
      <c r="A58" s="66" t="s">
        <v>100</v>
      </c>
      <c r="D58" s="2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20" x14ac:dyDescent="0.3">
      <c r="A59" s="66"/>
      <c r="C59" s="67" t="s">
        <v>99</v>
      </c>
      <c r="D59" s="2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20" x14ac:dyDescent="0.3">
      <c r="D60" s="2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20" x14ac:dyDescent="0.3">
      <c r="D61" s="2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20" x14ac:dyDescent="0.3">
      <c r="D62" s="2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20" x14ac:dyDescent="0.3">
      <c r="D63" s="2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20" x14ac:dyDescent="0.3">
      <c r="D64" s="2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4:15" x14ac:dyDescent="0.3">
      <c r="D65" s="2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4:15" x14ac:dyDescent="0.3">
      <c r="D66" s="2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4:15" x14ac:dyDescent="0.3">
      <c r="D67" s="2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4:15" x14ac:dyDescent="0.3">
      <c r="D68" s="2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4:15" x14ac:dyDescent="0.3">
      <c r="D69" s="2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4:15" x14ac:dyDescent="0.3">
      <c r="D70" s="2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4:15" x14ac:dyDescent="0.3">
      <c r="D71" s="2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4:15" x14ac:dyDescent="0.3">
      <c r="D72" s="2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4:15" x14ac:dyDescent="0.3">
      <c r="D73" s="2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4:15" x14ac:dyDescent="0.3">
      <c r="D74" s="2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4:15" x14ac:dyDescent="0.3">
      <c r="D75" s="2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4:15" x14ac:dyDescent="0.3">
      <c r="D76" s="2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4:15" x14ac:dyDescent="0.3">
      <c r="D77" s="2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4:15" x14ac:dyDescent="0.3">
      <c r="D78" s="2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4:15" x14ac:dyDescent="0.3">
      <c r="D79" s="2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4:15" x14ac:dyDescent="0.3">
      <c r="D80" s="2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9:15" x14ac:dyDescent="0.3">
      <c r="I81" s="1"/>
      <c r="J81" s="1"/>
      <c r="K81" s="1"/>
      <c r="L81" s="1"/>
      <c r="M81" s="1"/>
      <c r="N81" s="1"/>
      <c r="O81" s="1"/>
    </row>
    <row r="82" spans="9:15" x14ac:dyDescent="0.3">
      <c r="I82" s="1"/>
      <c r="J82" s="1"/>
      <c r="K82" s="1"/>
      <c r="L82" s="1"/>
      <c r="M82" s="1"/>
      <c r="N82" s="1"/>
      <c r="O82" s="1"/>
    </row>
    <row r="83" spans="9:15" x14ac:dyDescent="0.3">
      <c r="I83" s="1"/>
      <c r="J83" s="1"/>
      <c r="K83" s="1"/>
      <c r="L83" s="1"/>
      <c r="M83" s="1"/>
      <c r="N83" s="1"/>
      <c r="O83" s="1"/>
    </row>
    <row r="84" spans="9:15" x14ac:dyDescent="0.3">
      <c r="I84" s="1"/>
      <c r="J84" s="1"/>
      <c r="K84" s="1"/>
      <c r="L84" s="1"/>
      <c r="M84" s="1"/>
      <c r="N84" s="1"/>
      <c r="O84" s="1"/>
    </row>
    <row r="85" spans="9:15" x14ac:dyDescent="0.3">
      <c r="I85" s="1"/>
      <c r="J85" s="1"/>
      <c r="K85" s="1"/>
      <c r="L85" s="1"/>
      <c r="M85" s="1"/>
      <c r="N85" s="1"/>
      <c r="O85" s="1"/>
    </row>
    <row r="86" spans="9:15" x14ac:dyDescent="0.3">
      <c r="I86" s="1"/>
      <c r="J86" s="1"/>
      <c r="K86" s="1"/>
      <c r="L86" s="1"/>
      <c r="M86" s="1"/>
      <c r="N86" s="1"/>
      <c r="O86" s="1"/>
    </row>
    <row r="87" spans="9:15" x14ac:dyDescent="0.3">
      <c r="I87" s="1"/>
      <c r="J87" s="1"/>
      <c r="K87" s="1"/>
      <c r="L87" s="1"/>
      <c r="M87" s="1"/>
      <c r="N87" s="1"/>
      <c r="O87" s="1"/>
    </row>
    <row r="88" spans="9:15" x14ac:dyDescent="0.3">
      <c r="I88" s="1"/>
      <c r="J88" s="1"/>
      <c r="K88" s="1"/>
      <c r="L88" s="1"/>
      <c r="M88" s="1"/>
      <c r="N88" s="1"/>
      <c r="O88" s="1"/>
    </row>
    <row r="89" spans="9:15" x14ac:dyDescent="0.3">
      <c r="I89" s="1"/>
      <c r="J89" s="1"/>
      <c r="K89" s="1"/>
      <c r="L89" s="1"/>
      <c r="M89" s="1"/>
      <c r="N89" s="1"/>
      <c r="O89" s="1"/>
    </row>
    <row r="90" spans="9:15" x14ac:dyDescent="0.3">
      <c r="I90" s="1"/>
      <c r="J90" s="1"/>
      <c r="K90" s="1"/>
      <c r="L90" s="1"/>
      <c r="M90" s="1"/>
      <c r="N90" s="1"/>
      <c r="O90" s="1"/>
    </row>
    <row r="91" spans="9:15" x14ac:dyDescent="0.3">
      <c r="I91" s="1"/>
      <c r="J91" s="1"/>
      <c r="K91" s="1"/>
      <c r="L91" s="1"/>
      <c r="M91" s="1"/>
      <c r="N91" s="1"/>
      <c r="O91" s="1"/>
    </row>
    <row r="92" spans="9:15" x14ac:dyDescent="0.3">
      <c r="I92" s="1"/>
      <c r="J92" s="1"/>
      <c r="K92" s="1"/>
      <c r="L92" s="1"/>
      <c r="M92" s="1"/>
      <c r="N92" s="1"/>
      <c r="O92" s="1"/>
    </row>
    <row r="93" spans="9:15" x14ac:dyDescent="0.3">
      <c r="I93" s="1"/>
      <c r="J93" s="1"/>
      <c r="K93" s="1"/>
      <c r="L93" s="1"/>
      <c r="M93" s="1"/>
      <c r="N93" s="1"/>
      <c r="O93" s="1"/>
    </row>
    <row r="94" spans="9:15" x14ac:dyDescent="0.3">
      <c r="I94" s="1"/>
      <c r="J94" s="1"/>
      <c r="K94" s="1"/>
      <c r="L94" s="1"/>
      <c r="M94" s="1"/>
      <c r="N94" s="1"/>
      <c r="O94" s="1"/>
    </row>
    <row r="95" spans="9:15" x14ac:dyDescent="0.3">
      <c r="I95" s="1"/>
      <c r="J95" s="1"/>
      <c r="K95" s="1"/>
      <c r="L95" s="1"/>
      <c r="M95" s="1"/>
      <c r="N95" s="1"/>
      <c r="O95" s="1"/>
    </row>
    <row r="96" spans="9:15" x14ac:dyDescent="0.3">
      <c r="I96" s="1"/>
      <c r="J96" s="1"/>
      <c r="K96" s="1"/>
      <c r="L96" s="1"/>
      <c r="M96" s="1"/>
      <c r="N96" s="1"/>
      <c r="O96" s="1"/>
    </row>
    <row r="97" spans="9:15" x14ac:dyDescent="0.3">
      <c r="I97" s="1"/>
      <c r="J97" s="1"/>
      <c r="K97" s="1"/>
      <c r="L97" s="1"/>
      <c r="M97" s="1"/>
      <c r="N97" s="1"/>
      <c r="O97" s="1"/>
    </row>
    <row r="98" spans="9:15" x14ac:dyDescent="0.3">
      <c r="I98" s="1"/>
      <c r="J98" s="1"/>
      <c r="K98" s="1"/>
      <c r="L98" s="1"/>
      <c r="M98" s="1"/>
      <c r="N98" s="1"/>
      <c r="O98" s="1"/>
    </row>
    <row r="99" spans="9:15" x14ac:dyDescent="0.3">
      <c r="I99" s="1"/>
      <c r="J99" s="1"/>
      <c r="K99" s="1"/>
      <c r="L99" s="1"/>
      <c r="M99" s="1"/>
      <c r="N99" s="1"/>
      <c r="O99" s="1"/>
    </row>
    <row r="100" spans="9:15" x14ac:dyDescent="0.3">
      <c r="I100" s="1"/>
      <c r="J100" s="1"/>
      <c r="K100" s="1"/>
      <c r="L100" s="1"/>
      <c r="M100" s="1"/>
      <c r="N100" s="1"/>
      <c r="O100" s="1"/>
    </row>
    <row r="101" spans="9:15" x14ac:dyDescent="0.3">
      <c r="I101" s="1"/>
      <c r="J101" s="1"/>
      <c r="K101" s="1"/>
      <c r="L101" s="1"/>
      <c r="M101" s="1"/>
      <c r="N101" s="1"/>
      <c r="O101" s="1"/>
    </row>
    <row r="102" spans="9:15" x14ac:dyDescent="0.3">
      <c r="I102" s="1"/>
      <c r="J102" s="1"/>
      <c r="K102" s="1"/>
      <c r="L102" s="1"/>
      <c r="M102" s="1"/>
      <c r="N102" s="1"/>
      <c r="O102" s="1"/>
    </row>
    <row r="103" spans="9:15" x14ac:dyDescent="0.3">
      <c r="I103" s="1"/>
      <c r="J103" s="1"/>
      <c r="K103" s="1"/>
      <c r="L103" s="1"/>
      <c r="M103" s="1"/>
      <c r="N103" s="1"/>
      <c r="O103" s="1"/>
    </row>
    <row r="104" spans="9:15" x14ac:dyDescent="0.3">
      <c r="I104" s="1"/>
      <c r="J104" s="1"/>
      <c r="K104" s="1"/>
      <c r="L104" s="1"/>
      <c r="M104" s="1"/>
      <c r="N104" s="1"/>
      <c r="O104" s="1"/>
    </row>
    <row r="105" spans="9:15" x14ac:dyDescent="0.3">
      <c r="I105" s="1"/>
      <c r="J105" s="1"/>
      <c r="K105" s="1"/>
      <c r="L105" s="1"/>
      <c r="M105" s="1"/>
      <c r="N105" s="1"/>
      <c r="O105" s="1"/>
    </row>
    <row r="106" spans="9:15" x14ac:dyDescent="0.3">
      <c r="I106" s="1"/>
      <c r="J106" s="1"/>
      <c r="K106" s="1"/>
      <c r="L106" s="1"/>
      <c r="M106" s="1"/>
      <c r="N106" s="1"/>
      <c r="O106" s="1"/>
    </row>
    <row r="107" spans="9:15" x14ac:dyDescent="0.3">
      <c r="I107" s="1"/>
      <c r="J107" s="1"/>
      <c r="K107" s="1"/>
      <c r="L107" s="1"/>
      <c r="M107" s="1"/>
      <c r="N107" s="1"/>
      <c r="O107" s="1"/>
    </row>
    <row r="108" spans="9:15" x14ac:dyDescent="0.3">
      <c r="I108" s="1"/>
      <c r="J108" s="1"/>
      <c r="K108" s="1"/>
      <c r="L108" s="1"/>
      <c r="M108" s="1"/>
      <c r="N108" s="1"/>
      <c r="O108" s="1"/>
    </row>
    <row r="109" spans="9:15" x14ac:dyDescent="0.3">
      <c r="I109" s="1"/>
      <c r="J109" s="1"/>
      <c r="K109" s="1"/>
      <c r="L109" s="1"/>
      <c r="M109" s="1"/>
      <c r="N109" s="1"/>
      <c r="O109" s="1"/>
    </row>
    <row r="110" spans="9:15" x14ac:dyDescent="0.3">
      <c r="I110" s="1"/>
      <c r="J110" s="1"/>
      <c r="K110" s="1"/>
      <c r="L110" s="1"/>
      <c r="M110" s="1"/>
      <c r="N110" s="1"/>
      <c r="O110" s="1"/>
    </row>
    <row r="111" spans="9:15" x14ac:dyDescent="0.3">
      <c r="I111" s="1"/>
      <c r="J111" s="1"/>
      <c r="K111" s="1"/>
      <c r="L111" s="1"/>
      <c r="M111" s="1"/>
      <c r="N111" s="1"/>
      <c r="O111" s="1"/>
    </row>
    <row r="112" spans="9:15" x14ac:dyDescent="0.3">
      <c r="I112" s="1"/>
      <c r="J112" s="1"/>
      <c r="K112" s="1"/>
      <c r="L112" s="1"/>
      <c r="M112" s="1"/>
      <c r="N112" s="1"/>
      <c r="O112" s="1"/>
    </row>
    <row r="113" spans="9:15" x14ac:dyDescent="0.3">
      <c r="I113" s="1"/>
      <c r="J113" s="1"/>
      <c r="K113" s="1"/>
      <c r="L113" s="1"/>
      <c r="M113" s="1"/>
      <c r="N113" s="1"/>
      <c r="O113" s="1"/>
    </row>
    <row r="114" spans="9:15" x14ac:dyDescent="0.3">
      <c r="I114" s="1"/>
      <c r="J114" s="1"/>
      <c r="K114" s="1"/>
      <c r="L114" s="1"/>
      <c r="M114" s="1"/>
      <c r="N114" s="1"/>
      <c r="O114" s="1"/>
    </row>
    <row r="115" spans="9:15" x14ac:dyDescent="0.3">
      <c r="I115" s="1"/>
      <c r="J115" s="1"/>
      <c r="K115" s="1"/>
      <c r="L115" s="1"/>
      <c r="M115" s="1"/>
      <c r="N115" s="1"/>
      <c r="O115" s="1"/>
    </row>
    <row r="116" spans="9:15" x14ac:dyDescent="0.3">
      <c r="I116" s="1"/>
      <c r="J116" s="1"/>
      <c r="K116" s="1"/>
      <c r="L116" s="1"/>
      <c r="M116" s="1"/>
      <c r="N116" s="1"/>
      <c r="O116" s="1"/>
    </row>
    <row r="117" spans="9:15" x14ac:dyDescent="0.3">
      <c r="I117" s="1"/>
      <c r="J117" s="1"/>
      <c r="K117" s="1"/>
      <c r="L117" s="1"/>
      <c r="M117" s="1"/>
      <c r="N117" s="1"/>
      <c r="O117" s="1"/>
    </row>
    <row r="118" spans="9:15" x14ac:dyDescent="0.3">
      <c r="I118" s="1"/>
      <c r="J118" s="1"/>
      <c r="K118" s="1"/>
      <c r="L118" s="1"/>
      <c r="M118" s="1"/>
      <c r="N118" s="1"/>
      <c r="O118" s="1"/>
    </row>
    <row r="119" spans="9:15" x14ac:dyDescent="0.3">
      <c r="I119" s="1"/>
      <c r="J119" s="1"/>
      <c r="K119" s="1"/>
      <c r="L119" s="1"/>
      <c r="M119" s="1"/>
      <c r="N119" s="1"/>
      <c r="O119" s="1"/>
    </row>
    <row r="120" spans="9:15" x14ac:dyDescent="0.3">
      <c r="I120" s="1"/>
      <c r="J120" s="1"/>
      <c r="K120" s="1"/>
      <c r="L120" s="1"/>
      <c r="M120" s="1"/>
      <c r="N120" s="1"/>
      <c r="O120" s="1"/>
    </row>
    <row r="121" spans="9:15" x14ac:dyDescent="0.3">
      <c r="I121" s="1"/>
      <c r="J121" s="1"/>
      <c r="K121" s="1"/>
      <c r="L121" s="1"/>
      <c r="M121" s="1"/>
      <c r="N121" s="1"/>
      <c r="O121" s="1"/>
    </row>
    <row r="122" spans="9:15" x14ac:dyDescent="0.3">
      <c r="I122" s="1"/>
      <c r="J122" s="1"/>
      <c r="K122" s="1"/>
      <c r="L122" s="1"/>
      <c r="M122" s="1"/>
      <c r="N122" s="1"/>
      <c r="O122" s="1"/>
    </row>
    <row r="123" spans="9:15" x14ac:dyDescent="0.3">
      <c r="I123" s="1"/>
      <c r="J123" s="1"/>
      <c r="K123" s="1"/>
      <c r="L123" s="1"/>
      <c r="M123" s="1"/>
      <c r="N123" s="1"/>
      <c r="O123" s="1"/>
    </row>
    <row r="124" spans="9:15" x14ac:dyDescent="0.3">
      <c r="I124" s="1"/>
      <c r="J124" s="1"/>
      <c r="K124" s="1"/>
      <c r="L124" s="1"/>
      <c r="M124" s="1"/>
      <c r="N124" s="1"/>
      <c r="O124" s="1"/>
    </row>
    <row r="125" spans="9:15" x14ac:dyDescent="0.3">
      <c r="I125" s="1"/>
      <c r="J125" s="1"/>
      <c r="K125" s="1"/>
      <c r="L125" s="1"/>
      <c r="M125" s="1"/>
      <c r="N125" s="1"/>
      <c r="O125" s="1"/>
    </row>
    <row r="126" spans="9:15" x14ac:dyDescent="0.3">
      <c r="I126" s="1"/>
      <c r="J126" s="1"/>
      <c r="K126" s="1"/>
      <c r="L126" s="1"/>
      <c r="M126" s="1"/>
      <c r="N126" s="1"/>
      <c r="O126" s="1"/>
    </row>
    <row r="127" spans="9:15" x14ac:dyDescent="0.3">
      <c r="I127" s="1"/>
      <c r="J127" s="1"/>
      <c r="K127" s="1"/>
      <c r="L127" s="1"/>
      <c r="M127" s="1"/>
      <c r="N127" s="1"/>
      <c r="O127" s="1"/>
    </row>
    <row r="128" spans="9:15" x14ac:dyDescent="0.3">
      <c r="I128" s="1"/>
      <c r="J128" s="1"/>
      <c r="K128" s="1"/>
      <c r="L128" s="1"/>
      <c r="M128" s="1"/>
      <c r="N128" s="1"/>
      <c r="O128" s="1"/>
    </row>
    <row r="129" spans="9:15" x14ac:dyDescent="0.3">
      <c r="I129" s="1"/>
      <c r="J129" s="1"/>
      <c r="K129" s="1"/>
      <c r="L129" s="1"/>
      <c r="M129" s="1"/>
      <c r="N129" s="1"/>
      <c r="O129" s="1"/>
    </row>
    <row r="130" spans="9:15" x14ac:dyDescent="0.3">
      <c r="I130" s="1"/>
      <c r="J130" s="1"/>
      <c r="K130" s="1"/>
      <c r="L130" s="1"/>
      <c r="M130" s="1"/>
      <c r="N130" s="1"/>
      <c r="O130" s="1"/>
    </row>
    <row r="131" spans="9:15" x14ac:dyDescent="0.3">
      <c r="I131" s="1"/>
      <c r="J131" s="1"/>
      <c r="K131" s="1"/>
      <c r="L131" s="1"/>
      <c r="M131" s="1"/>
      <c r="N131" s="1"/>
      <c r="O131" s="1"/>
    </row>
    <row r="132" spans="9:15" x14ac:dyDescent="0.3">
      <c r="I132" s="1"/>
      <c r="J132" s="1"/>
      <c r="K132" s="1"/>
      <c r="L132" s="1"/>
      <c r="M132" s="1"/>
      <c r="N132" s="1"/>
      <c r="O132" s="1"/>
    </row>
    <row r="133" spans="9:15" x14ac:dyDescent="0.3">
      <c r="I133" s="1"/>
      <c r="J133" s="1"/>
      <c r="K133" s="1"/>
      <c r="L133" s="1"/>
      <c r="M133" s="1"/>
      <c r="N133" s="1"/>
      <c r="O133" s="1"/>
    </row>
    <row r="134" spans="9:15" x14ac:dyDescent="0.3">
      <c r="I134" s="1"/>
      <c r="J134" s="1"/>
      <c r="K134" s="1"/>
      <c r="L134" s="1"/>
      <c r="M134" s="1"/>
      <c r="N134" s="1"/>
      <c r="O134" s="1"/>
    </row>
    <row r="135" spans="9:15" x14ac:dyDescent="0.3">
      <c r="I135" s="1"/>
      <c r="J135" s="1"/>
      <c r="K135" s="1"/>
      <c r="L135" s="1"/>
      <c r="M135" s="1"/>
      <c r="N135" s="1"/>
      <c r="O135" s="1"/>
    </row>
    <row r="136" spans="9:15" x14ac:dyDescent="0.3">
      <c r="I136" s="1"/>
      <c r="J136" s="1"/>
      <c r="K136" s="1"/>
      <c r="L136" s="1"/>
      <c r="M136" s="1"/>
      <c r="N136" s="1"/>
      <c r="O136" s="1"/>
    </row>
    <row r="137" spans="9:15" x14ac:dyDescent="0.3">
      <c r="I137" s="1"/>
      <c r="J137" s="1"/>
      <c r="K137" s="1"/>
      <c r="L137" s="1"/>
      <c r="M137" s="1"/>
      <c r="N137" s="1"/>
      <c r="O137" s="1"/>
    </row>
    <row r="138" spans="9:15" x14ac:dyDescent="0.3">
      <c r="I138" s="1"/>
      <c r="J138" s="1"/>
      <c r="K138" s="1"/>
      <c r="L138" s="1"/>
      <c r="M138" s="1"/>
      <c r="N138" s="1"/>
      <c r="O138" s="1"/>
    </row>
    <row r="139" spans="9:15" x14ac:dyDescent="0.3">
      <c r="I139" s="1"/>
      <c r="J139" s="1"/>
      <c r="K139" s="1"/>
      <c r="L139" s="1"/>
      <c r="M139" s="1"/>
      <c r="N139" s="1"/>
      <c r="O139" s="1"/>
    </row>
    <row r="140" spans="9:15" x14ac:dyDescent="0.3">
      <c r="I140" s="1"/>
      <c r="J140" s="1"/>
      <c r="K140" s="1"/>
      <c r="L140" s="1"/>
      <c r="M140" s="1"/>
      <c r="N140" s="1"/>
      <c r="O140" s="1"/>
    </row>
    <row r="141" spans="9:15" x14ac:dyDescent="0.3">
      <c r="I141" s="1"/>
      <c r="J141" s="1"/>
      <c r="K141" s="1"/>
      <c r="L141" s="1"/>
      <c r="M141" s="1"/>
      <c r="N141" s="1"/>
      <c r="O141" s="1"/>
    </row>
    <row r="142" spans="9:15" x14ac:dyDescent="0.3">
      <c r="I142" s="1"/>
      <c r="J142" s="1"/>
      <c r="K142" s="1"/>
      <c r="L142" s="1"/>
      <c r="M142" s="1"/>
      <c r="N142" s="1"/>
      <c r="O142" s="1"/>
    </row>
    <row r="143" spans="9:15" x14ac:dyDescent="0.3">
      <c r="I143" s="1"/>
      <c r="J143" s="1"/>
      <c r="K143" s="1"/>
      <c r="L143" s="1"/>
      <c r="M143" s="1"/>
      <c r="N143" s="1"/>
      <c r="O143" s="1"/>
    </row>
    <row r="144" spans="9:15" x14ac:dyDescent="0.3">
      <c r="I144" s="1"/>
      <c r="J144" s="1"/>
      <c r="K144" s="1"/>
      <c r="L144" s="1"/>
      <c r="M144" s="1"/>
      <c r="N144" s="1"/>
      <c r="O144" s="1"/>
    </row>
    <row r="145" spans="9:15" x14ac:dyDescent="0.3">
      <c r="I145" s="1"/>
      <c r="J145" s="1"/>
      <c r="K145" s="1"/>
      <c r="L145" s="1"/>
      <c r="M145" s="1"/>
      <c r="N145" s="1"/>
      <c r="O145" s="1"/>
    </row>
    <row r="146" spans="9:15" x14ac:dyDescent="0.3">
      <c r="I146" s="1"/>
      <c r="J146" s="1"/>
      <c r="K146" s="1"/>
      <c r="L146" s="1"/>
      <c r="M146" s="1"/>
      <c r="N146" s="1"/>
      <c r="O146" s="1"/>
    </row>
    <row r="147" spans="9:15" x14ac:dyDescent="0.3">
      <c r="I147" s="1"/>
      <c r="J147" s="1"/>
      <c r="K147" s="1"/>
      <c r="L147" s="1"/>
      <c r="M147" s="1"/>
      <c r="N147" s="1"/>
      <c r="O147" s="1"/>
    </row>
    <row r="148" spans="9:15" x14ac:dyDescent="0.3">
      <c r="I148" s="1"/>
      <c r="J148" s="1"/>
      <c r="K148" s="1"/>
      <c r="L148" s="1"/>
      <c r="M148" s="1"/>
      <c r="N148" s="1"/>
      <c r="O148" s="1"/>
    </row>
    <row r="149" spans="9:15" x14ac:dyDescent="0.3">
      <c r="I149" s="1"/>
      <c r="J149" s="1"/>
      <c r="K149" s="1"/>
      <c r="L149" s="1"/>
      <c r="M149" s="1"/>
      <c r="N149" s="1"/>
      <c r="O149" s="1"/>
    </row>
    <row r="150" spans="9:15" x14ac:dyDescent="0.3">
      <c r="I150" s="1"/>
      <c r="J150" s="1"/>
      <c r="K150" s="1"/>
      <c r="L150" s="1"/>
      <c r="M150" s="1"/>
      <c r="N150" s="1"/>
      <c r="O150" s="1"/>
    </row>
    <row r="151" spans="9:15" x14ac:dyDescent="0.3">
      <c r="I151" s="1"/>
      <c r="J151" s="1"/>
      <c r="K151" s="1"/>
      <c r="L151" s="1"/>
      <c r="M151" s="1"/>
      <c r="N151" s="1"/>
      <c r="O151" s="1"/>
    </row>
    <row r="152" spans="9:15" x14ac:dyDescent="0.3">
      <c r="I152" s="1"/>
      <c r="J152" s="1"/>
      <c r="K152" s="1"/>
      <c r="L152" s="1"/>
      <c r="M152" s="1"/>
      <c r="N152" s="1"/>
      <c r="O152" s="1"/>
    </row>
    <row r="153" spans="9:15" x14ac:dyDescent="0.3">
      <c r="I153" s="1"/>
      <c r="J153" s="1"/>
      <c r="K153" s="1"/>
      <c r="L153" s="1"/>
      <c r="M153" s="1"/>
      <c r="N153" s="1"/>
      <c r="O153" s="1"/>
    </row>
    <row r="154" spans="9:15" x14ac:dyDescent="0.3">
      <c r="I154" s="1"/>
      <c r="J154" s="1"/>
      <c r="K154" s="1"/>
      <c r="L154" s="1"/>
      <c r="M154" s="1"/>
      <c r="N154" s="1"/>
      <c r="O154" s="1"/>
    </row>
    <row r="155" spans="9:15" x14ac:dyDescent="0.3">
      <c r="I155" s="1"/>
      <c r="J155" s="1"/>
      <c r="K155" s="1"/>
      <c r="L155" s="1"/>
      <c r="M155" s="1"/>
      <c r="N155" s="1"/>
      <c r="O155" s="1"/>
    </row>
    <row r="156" spans="9:15" x14ac:dyDescent="0.3">
      <c r="I156" s="1"/>
      <c r="J156" s="1"/>
      <c r="K156" s="1"/>
      <c r="L156" s="1"/>
      <c r="M156" s="1"/>
      <c r="N156" s="1"/>
      <c r="O156" s="1"/>
    </row>
    <row r="157" spans="9:15" x14ac:dyDescent="0.3">
      <c r="I157" s="1"/>
      <c r="J157" s="1"/>
      <c r="K157" s="1"/>
      <c r="L157" s="1"/>
      <c r="M157" s="1"/>
      <c r="N157" s="1"/>
      <c r="O157" s="1"/>
    </row>
    <row r="158" spans="9:15" x14ac:dyDescent="0.3">
      <c r="I158" s="1"/>
      <c r="J158" s="1"/>
      <c r="K158" s="1"/>
      <c r="L158" s="1"/>
      <c r="M158" s="1"/>
      <c r="N158" s="1"/>
      <c r="O158" s="1"/>
    </row>
    <row r="159" spans="9:15" x14ac:dyDescent="0.3">
      <c r="I159" s="1"/>
      <c r="J159" s="1"/>
      <c r="K159" s="1"/>
      <c r="L159" s="1"/>
      <c r="M159" s="1"/>
      <c r="N159" s="1"/>
      <c r="O159" s="1"/>
    </row>
    <row r="160" spans="9:15" x14ac:dyDescent="0.3">
      <c r="I160" s="1"/>
      <c r="J160" s="1"/>
      <c r="K160" s="1"/>
      <c r="L160" s="1"/>
      <c r="M160" s="1"/>
      <c r="N160" s="1"/>
      <c r="O160" s="1"/>
    </row>
    <row r="161" spans="9:15" x14ac:dyDescent="0.3">
      <c r="I161" s="1"/>
      <c r="J161" s="1"/>
      <c r="K161" s="1"/>
      <c r="L161" s="1"/>
      <c r="M161" s="1"/>
      <c r="N161" s="1"/>
      <c r="O161" s="1"/>
    </row>
    <row r="162" spans="9:15" x14ac:dyDescent="0.3">
      <c r="I162" s="1"/>
      <c r="J162" s="1"/>
      <c r="K162" s="1"/>
      <c r="L162" s="1"/>
      <c r="M162" s="1"/>
      <c r="N162" s="1"/>
      <c r="O162" s="1"/>
    </row>
    <row r="163" spans="9:15" x14ac:dyDescent="0.3">
      <c r="I163" s="1"/>
      <c r="J163" s="1"/>
      <c r="K163" s="1"/>
      <c r="L163" s="1"/>
      <c r="M163" s="1"/>
      <c r="N163" s="1"/>
      <c r="O163" s="1"/>
    </row>
    <row r="164" spans="9:15" x14ac:dyDescent="0.3">
      <c r="I164" s="1"/>
      <c r="J164" s="1"/>
      <c r="K164" s="1"/>
      <c r="L164" s="1"/>
      <c r="M164" s="1"/>
      <c r="N164" s="1"/>
      <c r="O164" s="1"/>
    </row>
    <row r="165" spans="9:15" x14ac:dyDescent="0.3">
      <c r="I165" s="1"/>
      <c r="J165" s="1"/>
      <c r="K165" s="1"/>
      <c r="L165" s="1"/>
      <c r="M165" s="1"/>
      <c r="N165" s="1"/>
      <c r="O165" s="1"/>
    </row>
    <row r="166" spans="9:15" x14ac:dyDescent="0.3">
      <c r="I166" s="1"/>
      <c r="J166" s="1"/>
      <c r="K166" s="1"/>
      <c r="L166" s="1"/>
      <c r="M166" s="1"/>
      <c r="N166" s="1"/>
      <c r="O166" s="1"/>
    </row>
    <row r="167" spans="9:15" x14ac:dyDescent="0.3">
      <c r="I167" s="1"/>
      <c r="J167" s="1"/>
      <c r="K167" s="1"/>
      <c r="L167" s="1"/>
      <c r="M167" s="1"/>
      <c r="N167" s="1"/>
      <c r="O167" s="1"/>
    </row>
    <row r="168" spans="9:15" x14ac:dyDescent="0.3">
      <c r="I168" s="1"/>
      <c r="J168" s="1"/>
      <c r="K168" s="1"/>
      <c r="L168" s="1"/>
      <c r="M168" s="1"/>
      <c r="N168" s="1"/>
      <c r="O168" s="1"/>
    </row>
    <row r="169" spans="9:15" x14ac:dyDescent="0.3">
      <c r="I169" s="1"/>
      <c r="J169" s="1"/>
      <c r="K169" s="1"/>
      <c r="L169" s="1"/>
      <c r="M169" s="1"/>
      <c r="N169" s="1"/>
      <c r="O169" s="1"/>
    </row>
    <row r="170" spans="9:15" x14ac:dyDescent="0.3">
      <c r="I170" s="1"/>
      <c r="J170" s="1"/>
      <c r="K170" s="1"/>
      <c r="L170" s="1"/>
      <c r="M170" s="1"/>
      <c r="N170" s="1"/>
      <c r="O170" s="1"/>
    </row>
    <row r="171" spans="9:15" x14ac:dyDescent="0.3">
      <c r="I171" s="1"/>
      <c r="J171" s="1"/>
      <c r="K171" s="1"/>
      <c r="L171" s="1"/>
      <c r="M171" s="1"/>
      <c r="N171" s="1"/>
      <c r="O171" s="1"/>
    </row>
    <row r="172" spans="9:15" x14ac:dyDescent="0.3">
      <c r="I172" s="1"/>
      <c r="J172" s="1"/>
      <c r="K172" s="1"/>
      <c r="L172" s="1"/>
      <c r="M172" s="1"/>
      <c r="N172" s="1"/>
      <c r="O172" s="1"/>
    </row>
    <row r="173" spans="9:15" x14ac:dyDescent="0.3">
      <c r="I173" s="1"/>
      <c r="J173" s="1"/>
      <c r="K173" s="1"/>
      <c r="L173" s="1"/>
      <c r="M173" s="1"/>
      <c r="N173" s="1"/>
      <c r="O173" s="1"/>
    </row>
    <row r="174" spans="9:15" x14ac:dyDescent="0.3">
      <c r="I174" s="1"/>
      <c r="J174" s="1"/>
      <c r="K174" s="1"/>
      <c r="L174" s="1"/>
      <c r="M174" s="1"/>
      <c r="N174" s="1"/>
      <c r="O174" s="1"/>
    </row>
    <row r="175" spans="9:15" x14ac:dyDescent="0.3">
      <c r="I175" s="1"/>
      <c r="J175" s="1"/>
      <c r="K175" s="1"/>
      <c r="L175" s="1"/>
      <c r="M175" s="1"/>
      <c r="N175" s="1"/>
      <c r="O175" s="1"/>
    </row>
    <row r="176" spans="9:15" x14ac:dyDescent="0.3">
      <c r="I176" s="1"/>
      <c r="J176" s="1"/>
      <c r="K176" s="1"/>
      <c r="L176" s="1"/>
      <c r="M176" s="1"/>
      <c r="N176" s="1"/>
      <c r="O176" s="1"/>
    </row>
    <row r="177" spans="9:15" x14ac:dyDescent="0.3">
      <c r="I177" s="1"/>
      <c r="J177" s="1"/>
      <c r="K177" s="1"/>
      <c r="L177" s="1"/>
      <c r="M177" s="1"/>
      <c r="N177" s="1"/>
      <c r="O177" s="1"/>
    </row>
    <row r="178" spans="9:15" x14ac:dyDescent="0.3">
      <c r="I178" s="1"/>
      <c r="J178" s="1"/>
      <c r="K178" s="1"/>
      <c r="L178" s="1"/>
      <c r="M178" s="1"/>
      <c r="N178" s="1"/>
      <c r="O178" s="1"/>
    </row>
    <row r="179" spans="9:15" x14ac:dyDescent="0.3">
      <c r="I179" s="1"/>
      <c r="J179" s="1"/>
      <c r="K179" s="1"/>
      <c r="L179" s="1"/>
      <c r="M179" s="1"/>
      <c r="N179" s="1"/>
      <c r="O179" s="1"/>
    </row>
    <row r="180" spans="9:15" x14ac:dyDescent="0.3">
      <c r="I180" s="1"/>
      <c r="J180" s="1"/>
      <c r="K180" s="1"/>
      <c r="L180" s="1"/>
      <c r="M180" s="1"/>
      <c r="N180" s="1"/>
      <c r="O180" s="1"/>
    </row>
    <row r="181" spans="9:15" x14ac:dyDescent="0.3">
      <c r="I181" s="1"/>
      <c r="J181" s="1"/>
      <c r="K181" s="1"/>
      <c r="L181" s="1"/>
      <c r="M181" s="1"/>
      <c r="N181" s="1"/>
      <c r="O181" s="1"/>
    </row>
    <row r="182" spans="9:15" x14ac:dyDescent="0.3">
      <c r="I182" s="1"/>
      <c r="J182" s="1"/>
      <c r="K182" s="1"/>
      <c r="L182" s="1"/>
      <c r="M182" s="1"/>
      <c r="N182" s="1"/>
      <c r="O182" s="1"/>
    </row>
    <row r="183" spans="9:15" x14ac:dyDescent="0.3">
      <c r="I183" s="1"/>
      <c r="J183" s="1"/>
      <c r="K183" s="1"/>
      <c r="L183" s="1"/>
      <c r="M183" s="1"/>
      <c r="N183" s="1"/>
      <c r="O183" s="1"/>
    </row>
    <row r="184" spans="9:15" x14ac:dyDescent="0.3">
      <c r="I184" s="1"/>
      <c r="J184" s="1"/>
      <c r="K184" s="1"/>
      <c r="L184" s="1"/>
      <c r="M184" s="1"/>
      <c r="N184" s="1"/>
      <c r="O184" s="1"/>
    </row>
    <row r="185" spans="9:15" x14ac:dyDescent="0.3">
      <c r="I185" s="1"/>
      <c r="J185" s="1"/>
      <c r="K185" s="1"/>
      <c r="L185" s="1"/>
      <c r="M185" s="1"/>
      <c r="N185" s="1"/>
      <c r="O185" s="1"/>
    </row>
    <row r="186" spans="9:15" x14ac:dyDescent="0.3">
      <c r="I186" s="1"/>
      <c r="J186" s="1"/>
      <c r="K186" s="1"/>
      <c r="L186" s="1"/>
      <c r="M186" s="1"/>
      <c r="N186" s="1"/>
      <c r="O186" s="1"/>
    </row>
    <row r="187" spans="9:15" x14ac:dyDescent="0.3">
      <c r="I187" s="1"/>
      <c r="J187" s="1"/>
      <c r="K187" s="1"/>
      <c r="L187" s="1"/>
      <c r="M187" s="1"/>
      <c r="N187" s="1"/>
      <c r="O187" s="1"/>
    </row>
    <row r="188" spans="9:15" x14ac:dyDescent="0.3">
      <c r="I188" s="1"/>
      <c r="J188" s="1"/>
      <c r="K188" s="1"/>
      <c r="L188" s="1"/>
      <c r="M188" s="1"/>
      <c r="N188" s="1"/>
      <c r="O188" s="1"/>
    </row>
    <row r="189" spans="9:15" x14ac:dyDescent="0.3">
      <c r="I189" s="1"/>
      <c r="J189" s="1"/>
      <c r="K189" s="1"/>
      <c r="L189" s="1"/>
      <c r="M189" s="1"/>
      <c r="N189" s="1"/>
      <c r="O189" s="1"/>
    </row>
    <row r="190" spans="9:15" x14ac:dyDescent="0.3">
      <c r="I190" s="1"/>
      <c r="J190" s="1"/>
      <c r="K190" s="1"/>
      <c r="L190" s="1"/>
      <c r="M190" s="1"/>
      <c r="N190" s="1"/>
      <c r="O190" s="1"/>
    </row>
    <row r="191" spans="9:15" x14ac:dyDescent="0.3">
      <c r="I191" s="1"/>
      <c r="J191" s="1"/>
      <c r="K191" s="1"/>
      <c r="L191" s="1"/>
      <c r="M191" s="1"/>
      <c r="N191" s="1"/>
      <c r="O191" s="1"/>
    </row>
    <row r="192" spans="9:15" x14ac:dyDescent="0.3">
      <c r="I192" s="1"/>
      <c r="J192" s="1"/>
      <c r="K192" s="1"/>
      <c r="L192" s="1"/>
      <c r="M192" s="1"/>
      <c r="N192" s="1"/>
      <c r="O192" s="1"/>
    </row>
    <row r="193" spans="9:15" x14ac:dyDescent="0.3">
      <c r="I193" s="1"/>
      <c r="J193" s="1"/>
      <c r="K193" s="1"/>
      <c r="L193" s="1"/>
      <c r="M193" s="1"/>
      <c r="N193" s="1"/>
      <c r="O193" s="1"/>
    </row>
    <row r="194" spans="9:15" x14ac:dyDescent="0.3">
      <c r="I194" s="1"/>
      <c r="J194" s="1"/>
      <c r="K194" s="1"/>
      <c r="L194" s="1"/>
      <c r="M194" s="1"/>
      <c r="N194" s="1"/>
      <c r="O194" s="1"/>
    </row>
    <row r="195" spans="9:15" x14ac:dyDescent="0.3">
      <c r="I195" s="1"/>
      <c r="J195" s="1"/>
      <c r="K195" s="1"/>
      <c r="L195" s="1"/>
      <c r="M195" s="1"/>
      <c r="N195" s="1"/>
      <c r="O195" s="1"/>
    </row>
    <row r="196" spans="9:15" x14ac:dyDescent="0.3">
      <c r="I196" s="1"/>
      <c r="J196" s="1"/>
      <c r="K196" s="1"/>
      <c r="L196" s="1"/>
      <c r="M196" s="1"/>
      <c r="N196" s="1"/>
      <c r="O196" s="1"/>
    </row>
    <row r="197" spans="9:15" x14ac:dyDescent="0.3">
      <c r="I197" s="1"/>
      <c r="J197" s="1"/>
      <c r="K197" s="1"/>
      <c r="L197" s="1"/>
      <c r="M197" s="1"/>
      <c r="N197" s="1"/>
      <c r="O197" s="1"/>
    </row>
    <row r="198" spans="9:15" x14ac:dyDescent="0.3">
      <c r="I198" s="1"/>
      <c r="J198" s="1"/>
      <c r="K198" s="1"/>
      <c r="L198" s="1"/>
      <c r="M198" s="1"/>
      <c r="N198" s="1"/>
      <c r="O198" s="1"/>
    </row>
    <row r="199" spans="9:15" x14ac:dyDescent="0.3">
      <c r="I199" s="1"/>
      <c r="J199" s="1"/>
      <c r="K199" s="1"/>
      <c r="L199" s="1"/>
      <c r="M199" s="1"/>
      <c r="N199" s="1"/>
      <c r="O199" s="1"/>
    </row>
  </sheetData>
  <mergeCells count="14">
    <mergeCell ref="I48:R48"/>
    <mergeCell ref="I24:R24"/>
    <mergeCell ref="I37:R37"/>
    <mergeCell ref="I38:R38"/>
    <mergeCell ref="I12:R12"/>
    <mergeCell ref="I13:R13"/>
    <mergeCell ref="I23:R23"/>
    <mergeCell ref="A13:F13"/>
    <mergeCell ref="A12:F12"/>
    <mergeCell ref="A48:F48"/>
    <mergeCell ref="A38:F38"/>
    <mergeCell ref="A37:F37"/>
    <mergeCell ref="A24:F24"/>
    <mergeCell ref="A23:F23"/>
  </mergeCells>
  <pageMargins left="0.25" right="0.25" top="0.25" bottom="0" header="0.3" footer="0.3"/>
  <pageSetup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7"/>
  <sheetViews>
    <sheetView workbookViewId="0">
      <selection activeCell="A2" sqref="A2:A18"/>
    </sheetView>
  </sheetViews>
  <sheetFormatPr defaultRowHeight="14.4" x14ac:dyDescent="0.3"/>
  <cols>
    <col min="1" max="1" width="21.109375" style="24" customWidth="1"/>
  </cols>
  <sheetData>
    <row r="3" spans="1:1" x14ac:dyDescent="0.3">
      <c r="A3" s="25" t="s">
        <v>66</v>
      </c>
    </row>
    <row r="4" spans="1:1" x14ac:dyDescent="0.3">
      <c r="A4" s="26" t="s">
        <v>67</v>
      </c>
    </row>
    <row r="5" spans="1:1" x14ac:dyDescent="0.3">
      <c r="A5" s="27">
        <v>2015</v>
      </c>
    </row>
    <row r="7" spans="1:1" x14ac:dyDescent="0.3">
      <c r="A7" s="25" t="s">
        <v>68</v>
      </c>
    </row>
    <row r="8" spans="1:1" x14ac:dyDescent="0.3">
      <c r="A8" s="26" t="s">
        <v>69</v>
      </c>
    </row>
    <row r="9" spans="1:1" x14ac:dyDescent="0.3">
      <c r="A9" s="27">
        <v>2015</v>
      </c>
    </row>
    <row r="11" spans="1:1" x14ac:dyDescent="0.3">
      <c r="A11" s="25" t="s">
        <v>70</v>
      </c>
    </row>
    <row r="12" spans="1:1" x14ac:dyDescent="0.3">
      <c r="A12" s="26" t="s">
        <v>71</v>
      </c>
    </row>
    <row r="13" spans="1:1" x14ac:dyDescent="0.3">
      <c r="A13" s="27">
        <v>2015</v>
      </c>
    </row>
    <row r="15" spans="1:1" x14ac:dyDescent="0.3">
      <c r="A15" s="25" t="s">
        <v>72</v>
      </c>
    </row>
    <row r="16" spans="1:1" x14ac:dyDescent="0.3">
      <c r="A16" s="26" t="s">
        <v>73</v>
      </c>
    </row>
    <row r="17" spans="1:1" x14ac:dyDescent="0.3">
      <c r="A17" s="27">
        <v>2015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Season</vt:lpstr>
      <vt:lpstr>Sheet1</vt:lpstr>
      <vt:lpstr>Season!Print_Area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Owner</cp:lastModifiedBy>
  <cp:lastPrinted>2017-10-30T14:57:19Z</cp:lastPrinted>
  <dcterms:created xsi:type="dcterms:W3CDTF">2015-10-25T15:06:40Z</dcterms:created>
  <dcterms:modified xsi:type="dcterms:W3CDTF">2017-11-15T15:23:16Z</dcterms:modified>
</cp:coreProperties>
</file>